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ura/Library/CloudStorage/GoogleDrive-laura14.alvz@gmail.com/Mi unidad/3.Investigación/1.Publicaciones/0.Preparación papers/7.Aflatoxins/1.Chemico-Biological Interactions /"/>
    </mc:Choice>
  </mc:AlternateContent>
  <xr:revisionPtr revIDLastSave="0" documentId="13_ncr:1_{82EFCC70-2495-9545-8400-2460512A1898}" xr6:coauthVersionLast="47" xr6:coauthVersionMax="47" xr10:uidLastSave="{00000000-0000-0000-0000-000000000000}"/>
  <bookViews>
    <workbookView xWindow="17160" yWindow="940" windowWidth="16880" windowHeight="21040" xr2:uid="{D0DE248A-9C4A-1E4E-B611-8D1BE8D1E0BA}"/>
  </bookViews>
  <sheets>
    <sheet name="Fig.1, Table 1" sheetId="1" r:id="rId1"/>
    <sheet name="Fig.2, Table 2" sheetId="2" r:id="rId2"/>
    <sheet name="Fig.3" sheetId="3" r:id="rId3"/>
    <sheet name="Fig.4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3" i="2" l="1"/>
  <c r="D45" i="1"/>
  <c r="I49" i="2"/>
  <c r="I50" i="2"/>
  <c r="L39" i="2"/>
  <c r="I34" i="2"/>
  <c r="I35" i="2"/>
  <c r="I20" i="2"/>
  <c r="I33" i="2"/>
  <c r="I36" i="2"/>
  <c r="A39" i="2"/>
  <c r="S85" i="2" l="1"/>
  <c r="R85" i="2"/>
  <c r="Q85" i="2"/>
  <c r="P85" i="2"/>
  <c r="O85" i="2"/>
  <c r="N85" i="2"/>
  <c r="M85" i="2"/>
  <c r="L85" i="2"/>
  <c r="H85" i="2"/>
  <c r="G85" i="2"/>
  <c r="F85" i="2"/>
  <c r="E85" i="2"/>
  <c r="D85" i="2"/>
  <c r="C85" i="2"/>
  <c r="B85" i="2"/>
  <c r="A85" i="2"/>
  <c r="R83" i="2"/>
  <c r="Q83" i="2"/>
  <c r="P83" i="2"/>
  <c r="O83" i="2"/>
  <c r="N83" i="2"/>
  <c r="M83" i="2"/>
  <c r="L83" i="2"/>
  <c r="H83" i="2"/>
  <c r="G83" i="2"/>
  <c r="F83" i="2"/>
  <c r="E83" i="2"/>
  <c r="D83" i="2"/>
  <c r="C83" i="2"/>
  <c r="B83" i="2"/>
  <c r="A83" i="2"/>
  <c r="I80" i="2"/>
  <c r="I79" i="2"/>
  <c r="T78" i="2"/>
  <c r="I78" i="2"/>
  <c r="T77" i="2"/>
  <c r="I77" i="2"/>
  <c r="T76" i="2"/>
  <c r="I76" i="2"/>
  <c r="S71" i="2"/>
  <c r="R71" i="2"/>
  <c r="Q71" i="2"/>
  <c r="P71" i="2"/>
  <c r="O71" i="2"/>
  <c r="N71" i="2"/>
  <c r="M71" i="2"/>
  <c r="L71" i="2"/>
  <c r="H71" i="2"/>
  <c r="G71" i="2"/>
  <c r="F71" i="2"/>
  <c r="E71" i="2"/>
  <c r="D71" i="2"/>
  <c r="C71" i="2"/>
  <c r="B71" i="2"/>
  <c r="A71" i="2"/>
  <c r="S69" i="2"/>
  <c r="R69" i="2"/>
  <c r="Q69" i="2"/>
  <c r="P69" i="2"/>
  <c r="O69" i="2"/>
  <c r="N69" i="2"/>
  <c r="M69" i="2"/>
  <c r="L69" i="2"/>
  <c r="H69" i="2"/>
  <c r="G69" i="2"/>
  <c r="F69" i="2"/>
  <c r="E69" i="2"/>
  <c r="D69" i="2"/>
  <c r="C69" i="2"/>
  <c r="B69" i="2"/>
  <c r="A69" i="2"/>
  <c r="I66" i="2"/>
  <c r="I65" i="2"/>
  <c r="T64" i="2"/>
  <c r="I64" i="2"/>
  <c r="T63" i="2"/>
  <c r="I63" i="2"/>
  <c r="T62" i="2"/>
  <c r="I62" i="2"/>
  <c r="S57" i="2"/>
  <c r="R57" i="2"/>
  <c r="Q57" i="2"/>
  <c r="P57" i="2"/>
  <c r="O57" i="2"/>
  <c r="N57" i="2"/>
  <c r="M57" i="2"/>
  <c r="L57" i="2"/>
  <c r="H57" i="2"/>
  <c r="G57" i="2"/>
  <c r="F57" i="2"/>
  <c r="D57" i="2"/>
  <c r="C57" i="2"/>
  <c r="B57" i="2"/>
  <c r="A57" i="2"/>
  <c r="S55" i="2"/>
  <c r="R55" i="2"/>
  <c r="Q55" i="2"/>
  <c r="P55" i="2"/>
  <c r="O55" i="2"/>
  <c r="N55" i="2"/>
  <c r="M55" i="2"/>
  <c r="L55" i="2"/>
  <c r="H55" i="2"/>
  <c r="G55" i="2"/>
  <c r="F55" i="2"/>
  <c r="D55" i="2"/>
  <c r="C55" i="2"/>
  <c r="B55" i="2"/>
  <c r="A55" i="2"/>
  <c r="I52" i="2"/>
  <c r="I51" i="2"/>
  <c r="T48" i="2"/>
  <c r="I48" i="2"/>
  <c r="T47" i="2"/>
  <c r="I47" i="2"/>
  <c r="T46" i="2"/>
  <c r="T55" i="2" s="1"/>
  <c r="I46" i="2"/>
  <c r="S41" i="2"/>
  <c r="R41" i="2"/>
  <c r="Q41" i="2"/>
  <c r="P41" i="2"/>
  <c r="O41" i="2"/>
  <c r="N41" i="2"/>
  <c r="M41" i="2"/>
  <c r="L41" i="2"/>
  <c r="H41" i="2"/>
  <c r="G41" i="2"/>
  <c r="F41" i="2"/>
  <c r="E41" i="2"/>
  <c r="D41" i="2"/>
  <c r="C41" i="2"/>
  <c r="B41" i="2"/>
  <c r="A41" i="2"/>
  <c r="S39" i="2"/>
  <c r="R39" i="2"/>
  <c r="Q39" i="2"/>
  <c r="P39" i="2"/>
  <c r="O39" i="2"/>
  <c r="N39" i="2"/>
  <c r="M39" i="2"/>
  <c r="H39" i="2"/>
  <c r="G39" i="2"/>
  <c r="F39" i="2"/>
  <c r="E39" i="2"/>
  <c r="D39" i="2"/>
  <c r="C39" i="2"/>
  <c r="B39" i="2"/>
  <c r="T32" i="2"/>
  <c r="I32" i="2"/>
  <c r="T31" i="2"/>
  <c r="I31" i="2"/>
  <c r="T30" i="2"/>
  <c r="I30" i="2"/>
  <c r="S25" i="2"/>
  <c r="R25" i="2"/>
  <c r="Q25" i="2"/>
  <c r="P25" i="2"/>
  <c r="O25" i="2"/>
  <c r="N25" i="2"/>
  <c r="M25" i="2"/>
  <c r="L25" i="2"/>
  <c r="H25" i="2"/>
  <c r="G25" i="2"/>
  <c r="F25" i="2"/>
  <c r="E25" i="2"/>
  <c r="D25" i="2"/>
  <c r="C25" i="2"/>
  <c r="B25" i="2"/>
  <c r="A25" i="2"/>
  <c r="S23" i="2"/>
  <c r="R23" i="2"/>
  <c r="Q23" i="2"/>
  <c r="P23" i="2"/>
  <c r="O23" i="2"/>
  <c r="N23" i="2"/>
  <c r="M23" i="2"/>
  <c r="L23" i="2"/>
  <c r="H23" i="2"/>
  <c r="G23" i="2"/>
  <c r="F23" i="2"/>
  <c r="E23" i="2"/>
  <c r="D23" i="2"/>
  <c r="C23" i="2"/>
  <c r="B23" i="2"/>
  <c r="A23" i="2"/>
  <c r="T20" i="2"/>
  <c r="T19" i="2"/>
  <c r="I19" i="2"/>
  <c r="T18" i="2"/>
  <c r="I18" i="2"/>
  <c r="S13" i="2"/>
  <c r="R13" i="2"/>
  <c r="Q13" i="2"/>
  <c r="P13" i="2"/>
  <c r="O13" i="2"/>
  <c r="N13" i="2"/>
  <c r="M13" i="2"/>
  <c r="L13" i="2"/>
  <c r="H13" i="2"/>
  <c r="G13" i="2"/>
  <c r="F13" i="2"/>
  <c r="E13" i="2"/>
  <c r="D13" i="2"/>
  <c r="C13" i="2"/>
  <c r="B13" i="2"/>
  <c r="A13" i="2"/>
  <c r="S11" i="2"/>
  <c r="R11" i="2"/>
  <c r="Q11" i="2"/>
  <c r="P11" i="2"/>
  <c r="O11" i="2"/>
  <c r="N11" i="2"/>
  <c r="M11" i="2"/>
  <c r="L11" i="2"/>
  <c r="H11" i="2"/>
  <c r="G11" i="2"/>
  <c r="F11" i="2"/>
  <c r="E11" i="2"/>
  <c r="D11" i="2"/>
  <c r="C11" i="2"/>
  <c r="B11" i="2"/>
  <c r="A11" i="2"/>
  <c r="I8" i="2"/>
  <c r="I7" i="2"/>
  <c r="T6" i="2"/>
  <c r="I6" i="2"/>
  <c r="T5" i="2"/>
  <c r="I5" i="2"/>
  <c r="T4" i="2"/>
  <c r="I4" i="2"/>
  <c r="T4" i="1"/>
  <c r="T5" i="1"/>
  <c r="T6" i="1"/>
  <c r="T15" i="1"/>
  <c r="T17" i="1"/>
  <c r="T22" i="1"/>
  <c r="T23" i="1"/>
  <c r="T24" i="1"/>
  <c r="T29" i="1"/>
  <c r="T31" i="1"/>
  <c r="T36" i="1"/>
  <c r="T37" i="1"/>
  <c r="T38" i="1"/>
  <c r="T43" i="1"/>
  <c r="T45" i="1"/>
  <c r="T50" i="1"/>
  <c r="T51" i="1"/>
  <c r="T52" i="1"/>
  <c r="T57" i="1"/>
  <c r="T59" i="1"/>
  <c r="T64" i="1"/>
  <c r="T65" i="1"/>
  <c r="T66" i="1"/>
  <c r="T71" i="1"/>
  <c r="T73" i="1"/>
  <c r="T78" i="1"/>
  <c r="T79" i="1"/>
  <c r="T80" i="1"/>
  <c r="T85" i="1"/>
  <c r="T87" i="1"/>
  <c r="Q71" i="1"/>
  <c r="L57" i="1"/>
  <c r="S87" i="1"/>
  <c r="R87" i="1"/>
  <c r="Q87" i="1"/>
  <c r="P87" i="1"/>
  <c r="O87" i="1"/>
  <c r="N87" i="1"/>
  <c r="M87" i="1"/>
  <c r="L87" i="1"/>
  <c r="S85" i="1"/>
  <c r="R85" i="1"/>
  <c r="Q85" i="1"/>
  <c r="P85" i="1"/>
  <c r="O85" i="1"/>
  <c r="N85" i="1"/>
  <c r="M85" i="1"/>
  <c r="L85" i="1"/>
  <c r="S73" i="1"/>
  <c r="R73" i="1"/>
  <c r="Q73" i="1"/>
  <c r="P73" i="1"/>
  <c r="O73" i="1"/>
  <c r="N73" i="1"/>
  <c r="M73" i="1"/>
  <c r="L73" i="1"/>
  <c r="S71" i="1"/>
  <c r="R71" i="1"/>
  <c r="P71" i="1"/>
  <c r="O71" i="1"/>
  <c r="N71" i="1"/>
  <c r="M71" i="1"/>
  <c r="L71" i="1"/>
  <c r="S59" i="1"/>
  <c r="R59" i="1"/>
  <c r="Q59" i="1"/>
  <c r="P59" i="1"/>
  <c r="O59" i="1"/>
  <c r="N59" i="1"/>
  <c r="M59" i="1"/>
  <c r="L59" i="1"/>
  <c r="S57" i="1"/>
  <c r="R57" i="1"/>
  <c r="Q57" i="1"/>
  <c r="P57" i="1"/>
  <c r="O57" i="1"/>
  <c r="N57" i="1"/>
  <c r="M57" i="1"/>
  <c r="S45" i="1"/>
  <c r="R45" i="1"/>
  <c r="Q45" i="1"/>
  <c r="P45" i="1"/>
  <c r="O45" i="1"/>
  <c r="N45" i="1"/>
  <c r="M45" i="1"/>
  <c r="L45" i="1"/>
  <c r="S43" i="1"/>
  <c r="R43" i="1"/>
  <c r="Q43" i="1"/>
  <c r="P43" i="1"/>
  <c r="O43" i="1"/>
  <c r="N43" i="1"/>
  <c r="M43" i="1"/>
  <c r="L43" i="1"/>
  <c r="A87" i="1"/>
  <c r="H87" i="1"/>
  <c r="G87" i="1"/>
  <c r="F87" i="1"/>
  <c r="E87" i="1"/>
  <c r="D87" i="1"/>
  <c r="C87" i="1"/>
  <c r="B87" i="1"/>
  <c r="H73" i="1"/>
  <c r="G73" i="1"/>
  <c r="F73" i="1"/>
  <c r="E73" i="1"/>
  <c r="D73" i="1"/>
  <c r="C73" i="1"/>
  <c r="B73" i="1"/>
  <c r="A73" i="1"/>
  <c r="H59" i="1"/>
  <c r="G59" i="1"/>
  <c r="F59" i="1"/>
  <c r="D59" i="1"/>
  <c r="C59" i="1"/>
  <c r="B59" i="1"/>
  <c r="A59" i="1"/>
  <c r="H45" i="1"/>
  <c r="G45" i="1"/>
  <c r="F45" i="1"/>
  <c r="E45" i="1"/>
  <c r="C45" i="1"/>
  <c r="B45" i="1"/>
  <c r="A45" i="1"/>
  <c r="B31" i="1"/>
  <c r="C31" i="1"/>
  <c r="D31" i="1"/>
  <c r="E31" i="1"/>
  <c r="F31" i="1"/>
  <c r="G31" i="1"/>
  <c r="H31" i="1"/>
  <c r="A31" i="1"/>
  <c r="A29" i="1"/>
  <c r="M31" i="1"/>
  <c r="N31" i="1"/>
  <c r="O31" i="1"/>
  <c r="P31" i="1"/>
  <c r="Q31" i="1"/>
  <c r="R31" i="1"/>
  <c r="S31" i="1"/>
  <c r="L31" i="1"/>
  <c r="M29" i="1"/>
  <c r="N29" i="1"/>
  <c r="O29" i="1"/>
  <c r="P29" i="1"/>
  <c r="Q29" i="1"/>
  <c r="R29" i="1"/>
  <c r="S29" i="1"/>
  <c r="L29" i="1"/>
  <c r="M17" i="1"/>
  <c r="N17" i="1"/>
  <c r="O17" i="1"/>
  <c r="P17" i="1"/>
  <c r="Q17" i="1"/>
  <c r="R17" i="1"/>
  <c r="S17" i="1"/>
  <c r="L17" i="1"/>
  <c r="M15" i="1"/>
  <c r="N15" i="1"/>
  <c r="O15" i="1"/>
  <c r="P15" i="1"/>
  <c r="Q15" i="1"/>
  <c r="R15" i="1"/>
  <c r="S15" i="1"/>
  <c r="L15" i="1"/>
  <c r="H85" i="1"/>
  <c r="G85" i="1"/>
  <c r="F85" i="1"/>
  <c r="E85" i="1"/>
  <c r="D85" i="1"/>
  <c r="C85" i="1"/>
  <c r="B85" i="1"/>
  <c r="A85" i="1"/>
  <c r="I82" i="1"/>
  <c r="I81" i="1"/>
  <c r="I80" i="1"/>
  <c r="I79" i="1"/>
  <c r="I78" i="1"/>
  <c r="H71" i="1"/>
  <c r="G71" i="1"/>
  <c r="F71" i="1"/>
  <c r="E71" i="1"/>
  <c r="D71" i="1"/>
  <c r="C71" i="1"/>
  <c r="B71" i="1"/>
  <c r="A71" i="1"/>
  <c r="I68" i="1"/>
  <c r="I67" i="1"/>
  <c r="I66" i="1"/>
  <c r="I65" i="1"/>
  <c r="I64" i="1"/>
  <c r="A57" i="1"/>
  <c r="H57" i="1"/>
  <c r="G57" i="1"/>
  <c r="F57" i="1"/>
  <c r="E57" i="1"/>
  <c r="D57" i="1"/>
  <c r="C57" i="1"/>
  <c r="B57" i="1"/>
  <c r="I54" i="1"/>
  <c r="I53" i="1"/>
  <c r="I52" i="1"/>
  <c r="I51" i="1"/>
  <c r="I50" i="1"/>
  <c r="I38" i="1"/>
  <c r="I36" i="1"/>
  <c r="H43" i="1"/>
  <c r="G43" i="1"/>
  <c r="F43" i="1"/>
  <c r="E43" i="1"/>
  <c r="D43" i="1"/>
  <c r="C43" i="1"/>
  <c r="B43" i="1"/>
  <c r="A43" i="1"/>
  <c r="I40" i="1"/>
  <c r="I39" i="1"/>
  <c r="I37" i="1"/>
  <c r="I45" i="1" s="1"/>
  <c r="H29" i="1"/>
  <c r="B29" i="1"/>
  <c r="C29" i="1"/>
  <c r="D29" i="1"/>
  <c r="E29" i="1"/>
  <c r="F29" i="1"/>
  <c r="G29" i="1"/>
  <c r="I23" i="1"/>
  <c r="I25" i="1"/>
  <c r="I26" i="1"/>
  <c r="I22" i="1"/>
  <c r="I29" i="1" s="1"/>
  <c r="I4" i="1"/>
  <c r="B17" i="1"/>
  <c r="C17" i="1"/>
  <c r="D17" i="1"/>
  <c r="E17" i="1"/>
  <c r="F17" i="1"/>
  <c r="G17" i="1"/>
  <c r="H17" i="1"/>
  <c r="B15" i="1"/>
  <c r="C15" i="1"/>
  <c r="D15" i="1"/>
  <c r="E15" i="1"/>
  <c r="F15" i="1"/>
  <c r="G15" i="1"/>
  <c r="H15" i="1"/>
  <c r="A17" i="1"/>
  <c r="A15" i="1"/>
  <c r="I12" i="1"/>
  <c r="I11" i="1"/>
  <c r="I10" i="1"/>
  <c r="I9" i="1"/>
  <c r="I8" i="1"/>
  <c r="I7" i="1"/>
  <c r="I6" i="1"/>
  <c r="I5" i="1"/>
  <c r="T39" i="2" l="1"/>
  <c r="T13" i="2"/>
  <c r="I57" i="2"/>
  <c r="I83" i="2"/>
  <c r="I71" i="2"/>
  <c r="I11" i="2"/>
  <c r="I41" i="2"/>
  <c r="T25" i="2"/>
  <c r="T69" i="2"/>
  <c r="T85" i="2"/>
  <c r="I23" i="2"/>
  <c r="T57" i="2"/>
  <c r="I85" i="2"/>
  <c r="T11" i="2"/>
  <c r="T83" i="2"/>
  <c r="I25" i="2"/>
  <c r="I39" i="2"/>
  <c r="I13" i="2"/>
  <c r="T23" i="2"/>
  <c r="T71" i="2"/>
  <c r="I55" i="2"/>
  <c r="T41" i="2"/>
  <c r="I69" i="2"/>
  <c r="I43" i="1"/>
  <c r="I17" i="1"/>
  <c r="I31" i="1"/>
  <c r="I85" i="1"/>
  <c r="I87" i="1"/>
  <c r="I71" i="1"/>
  <c r="I73" i="1"/>
  <c r="I59" i="1"/>
  <c r="I57" i="1"/>
  <c r="I15" i="1"/>
  <c r="H4" i="3" l="1"/>
  <c r="H5" i="3"/>
  <c r="H6" i="3"/>
  <c r="H7" i="3"/>
  <c r="H8" i="3"/>
  <c r="H9" i="3"/>
  <c r="H3" i="3"/>
  <c r="G8" i="3"/>
  <c r="G4" i="3"/>
  <c r="G5" i="3"/>
  <c r="G6" i="3"/>
  <c r="G7" i="3"/>
  <c r="G3" i="3"/>
  <c r="E15" i="3"/>
  <c r="D15" i="3"/>
  <c r="B15" i="3"/>
  <c r="A15" i="3"/>
  <c r="E13" i="3"/>
  <c r="D13" i="3"/>
  <c r="B13" i="3"/>
  <c r="A13" i="3"/>
  <c r="H4" i="4"/>
  <c r="H5" i="4"/>
  <c r="H6" i="4"/>
  <c r="H7" i="4"/>
  <c r="H15" i="4" s="1"/>
  <c r="H8" i="4"/>
  <c r="H9" i="4"/>
  <c r="H10" i="4"/>
  <c r="H3" i="4"/>
  <c r="G4" i="4"/>
  <c r="G5" i="4"/>
  <c r="G6" i="4"/>
  <c r="G7" i="4"/>
  <c r="G8" i="4"/>
  <c r="G3" i="4"/>
  <c r="G15" i="4"/>
  <c r="H13" i="4"/>
  <c r="G13" i="4"/>
  <c r="E15" i="4"/>
  <c r="D15" i="4"/>
  <c r="E13" i="4"/>
  <c r="D13" i="4"/>
  <c r="B15" i="4"/>
  <c r="A15" i="4"/>
  <c r="B13" i="4"/>
  <c r="A13" i="4"/>
  <c r="H13" i="3" l="1"/>
  <c r="H15" i="3"/>
  <c r="G13" i="3"/>
  <c r="G15" i="3"/>
</calcChain>
</file>

<file path=xl/sharedStrings.xml><?xml version="1.0" encoding="utf-8"?>
<sst xmlns="http://schemas.openxmlformats.org/spreadsheetml/2006/main" count="437" uniqueCount="55">
  <si>
    <t>Wild-type</t>
  </si>
  <si>
    <t>Abcg2-/-</t>
  </si>
  <si>
    <t>Mean</t>
  </si>
  <si>
    <t>SD</t>
  </si>
  <si>
    <t>Milk-to-plasma ratio (C)</t>
  </si>
  <si>
    <t>SPSS stadistics</t>
  </si>
  <si>
    <t>Shapiro-Wilk</t>
  </si>
  <si>
    <t>Levene</t>
  </si>
  <si>
    <t>p-value</t>
  </si>
  <si>
    <t>&lt;0.001</t>
  </si>
  <si>
    <t>1H</t>
  </si>
  <si>
    <t>2H</t>
  </si>
  <si>
    <t>3H</t>
  </si>
  <si>
    <t>4H</t>
  </si>
  <si>
    <t>% transport BA</t>
  </si>
  <si>
    <t>% transport AB</t>
  </si>
  <si>
    <t>Efflux ratio BA/AB (4h)</t>
  </si>
  <si>
    <t>mAbcg2</t>
  </si>
  <si>
    <t>Parental</t>
  </si>
  <si>
    <t>Parental (A) - AFB2 5uM</t>
  </si>
  <si>
    <t>mAbcg2 (B) - AFB2 5uM</t>
  </si>
  <si>
    <t>bABCG2 Y581 (E) - AFB2 5uM</t>
  </si>
  <si>
    <t>bABCG2 Y581 - AFB2 5uM + Ko143 1uM</t>
  </si>
  <si>
    <t>mAbcg2 - AFB2 5uM + Ko143 1uM</t>
  </si>
  <si>
    <t>Parental - AFB2 5uM + Ko143 1uM</t>
  </si>
  <si>
    <t>hABCG2</t>
  </si>
  <si>
    <t>oABCG2</t>
  </si>
  <si>
    <t>bABCG2 Y581</t>
  </si>
  <si>
    <t>bABCG2 S581</t>
  </si>
  <si>
    <t>p-value (vs. parental)</t>
  </si>
  <si>
    <t>p-value (vs. Y581)</t>
  </si>
  <si>
    <t>Levene (vs. Parental)</t>
  </si>
  <si>
    <t>Levene (vs. Y581)</t>
  </si>
  <si>
    <t>SPSS Stadistics - AFB2 5uM</t>
  </si>
  <si>
    <t>SPSS Stadistics - AFB2 5uM + Ko143 1uM</t>
  </si>
  <si>
    <t>Parental (A) - AFG1 5uM</t>
  </si>
  <si>
    <t>mAbcg2 (B) - AFG1 5uM</t>
  </si>
  <si>
    <t>bABCG2 Y581 (E) - AFG1 5uM</t>
  </si>
  <si>
    <t>bABCG2 S581 (F) - AFG1 5uM</t>
  </si>
  <si>
    <t>bABCG2 S581 (F) - AFB2 5uM</t>
  </si>
  <si>
    <t>bABCG2 S581 - AFB2 5uM + Ko143 1uM</t>
  </si>
  <si>
    <t>Parental - AFG1 5uM + Ko143 1uM</t>
  </si>
  <si>
    <t>mAbcg2 - AFG1 5uM + Ko143 1uM</t>
  </si>
  <si>
    <t>oABCG2 (D) - AFG1 5uM</t>
  </si>
  <si>
    <t>hABCG2 (C) - AFG1 5uM</t>
  </si>
  <si>
    <t>hABCG2 (C) - AFB2 5uM</t>
  </si>
  <si>
    <t>oABCG2 (D) - AFB2 5uM</t>
  </si>
  <si>
    <t>oABCG2 - AFB2 5uM + Ko143 1uM</t>
  </si>
  <si>
    <t>hABCG2 - AFB2 5uM + Ko143 1uM</t>
  </si>
  <si>
    <t>bABCG2 Y581 - AFG1 5uM + Ko143 1uM</t>
  </si>
  <si>
    <t>bABCG2 S581 - AFG1 5uM + Ko143 1uM</t>
  </si>
  <si>
    <t>Milk (A) (ng/mL)</t>
  </si>
  <si>
    <t>Plasma (B) (ng/mL)</t>
  </si>
  <si>
    <t>hABCG2 - AFG1 5uM + Ko143 1uM</t>
  </si>
  <si>
    <t>oABCG2 - AFG1 5uM + Ko143 1uM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</si>
</sst>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00"/>
  </numFmts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883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9" fontId="5" fillId="0" borderId="0" xfId="0" applyNumberFormat="1" applyFont="1" applyAlignment="1">
      <alignment horizontal="center" vertical="center"/>
    </xf>
    <xf numFmtId="169" fontId="3" fillId="4" borderId="0" xfId="0" applyNumberFormat="1" applyFont="1" applyFill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9" fontId="3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0" xfId="0" applyFont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2" fillId="6" borderId="0" xfId="0" applyFont="1" applyFill="1" applyAlignment="1">
      <alignment horizontal="center" vertical="center"/>
    </xf>
    <xf numFmtId="169" fontId="3" fillId="6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83FF"/>
      <color rgb="FF943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E2356-03E1-DA49-BD09-B4CDF374C1B9}">
  <dimension ref="A1:T96"/>
  <sheetViews>
    <sheetView tabSelected="1" zoomScale="61" workbookViewId="0">
      <selection activeCell="S15" sqref="S15"/>
    </sheetView>
  </sheetViews>
  <sheetFormatPr baseColWidth="10" defaultRowHeight="16" x14ac:dyDescent="0.2"/>
  <cols>
    <col min="9" max="9" width="20.6640625" customWidth="1"/>
    <col min="20" max="20" width="19.83203125" customWidth="1"/>
  </cols>
  <sheetData>
    <row r="1" spans="1:20" x14ac:dyDescent="0.2">
      <c r="A1" s="17" t="s">
        <v>19</v>
      </c>
      <c r="B1" s="17"/>
      <c r="C1" s="17"/>
      <c r="D1" s="17"/>
      <c r="E1" s="17"/>
      <c r="F1" s="17"/>
      <c r="G1" s="17"/>
      <c r="H1" s="17"/>
      <c r="I1" s="2"/>
      <c r="L1" s="17" t="s">
        <v>24</v>
      </c>
      <c r="M1" s="17"/>
      <c r="N1" s="17"/>
      <c r="O1" s="17"/>
      <c r="P1" s="17"/>
      <c r="Q1" s="17"/>
      <c r="R1" s="17"/>
      <c r="S1" s="17"/>
      <c r="T1" s="2"/>
    </row>
    <row r="2" spans="1:20" x14ac:dyDescent="0.2">
      <c r="A2" s="1" t="s">
        <v>14</v>
      </c>
      <c r="B2" s="1"/>
      <c r="C2" s="1"/>
      <c r="D2" s="1"/>
      <c r="E2" s="1" t="s">
        <v>15</v>
      </c>
      <c r="F2" s="1"/>
      <c r="G2" s="1"/>
      <c r="H2" s="1"/>
      <c r="I2" s="2"/>
      <c r="L2" s="1" t="s">
        <v>14</v>
      </c>
      <c r="M2" s="1"/>
      <c r="N2" s="1"/>
      <c r="O2" s="1"/>
      <c r="P2" s="1" t="s">
        <v>15</v>
      </c>
      <c r="Q2" s="1"/>
      <c r="R2" s="1"/>
      <c r="S2" s="1"/>
      <c r="T2" s="2"/>
    </row>
    <row r="3" spans="1:20" x14ac:dyDescent="0.2">
      <c r="A3" s="11" t="s">
        <v>10</v>
      </c>
      <c r="B3" s="11" t="s">
        <v>11</v>
      </c>
      <c r="C3" s="11" t="s">
        <v>12</v>
      </c>
      <c r="D3" s="11" t="s">
        <v>13</v>
      </c>
      <c r="E3" s="11" t="s">
        <v>10</v>
      </c>
      <c r="F3" s="11" t="s">
        <v>11</v>
      </c>
      <c r="G3" s="11" t="s">
        <v>12</v>
      </c>
      <c r="H3" s="11" t="s">
        <v>13</v>
      </c>
      <c r="I3" s="19" t="s">
        <v>16</v>
      </c>
      <c r="L3" s="11" t="s">
        <v>10</v>
      </c>
      <c r="M3" s="11" t="s">
        <v>11</v>
      </c>
      <c r="N3" s="11" t="s">
        <v>12</v>
      </c>
      <c r="O3" s="11" t="s">
        <v>13</v>
      </c>
      <c r="P3" s="11" t="s">
        <v>10</v>
      </c>
      <c r="Q3" s="11" t="s">
        <v>11</v>
      </c>
      <c r="R3" s="11" t="s">
        <v>12</v>
      </c>
      <c r="S3" s="11" t="s">
        <v>13</v>
      </c>
      <c r="T3" s="19" t="s">
        <v>16</v>
      </c>
    </row>
    <row r="4" spans="1:20" x14ac:dyDescent="0.2">
      <c r="A4" s="9">
        <v>10.986361279812416</v>
      </c>
      <c r="B4" s="20">
        <v>10.581116953055412</v>
      </c>
      <c r="C4" s="9">
        <v>17.358056061183483</v>
      </c>
      <c r="D4" s="9">
        <v>26.634891022214319</v>
      </c>
      <c r="E4" s="9">
        <v>10.990941937455382</v>
      </c>
      <c r="F4" s="9">
        <v>14.19414372123139</v>
      </c>
      <c r="G4" s="9">
        <v>20.315162207516128</v>
      </c>
      <c r="H4" s="6">
        <v>27.292055965318895</v>
      </c>
      <c r="I4" s="21">
        <f>D4/H4</f>
        <v>0.9759210173121563</v>
      </c>
      <c r="L4" s="20">
        <v>14.8777547429336</v>
      </c>
      <c r="M4" s="20">
        <v>20.20533353056808</v>
      </c>
      <c r="N4" s="20">
        <v>33.870123524050356</v>
      </c>
      <c r="O4" s="20">
        <v>38.935499750537609</v>
      </c>
      <c r="P4" s="20">
        <v>13.333007181940513</v>
      </c>
      <c r="Q4" s="20">
        <v>29.769621805748766</v>
      </c>
      <c r="R4" s="20">
        <v>37.928826721988884</v>
      </c>
      <c r="S4" s="20">
        <v>44.508754487174947</v>
      </c>
      <c r="T4" s="21">
        <f>O4/S4</f>
        <v>0.87478295448048871</v>
      </c>
    </row>
    <row r="5" spans="1:20" x14ac:dyDescent="0.2">
      <c r="A5" s="9">
        <v>9.5736366898700584</v>
      </c>
      <c r="B5" s="20">
        <v>17.844461242205394</v>
      </c>
      <c r="C5" s="9">
        <v>19.684128010897801</v>
      </c>
      <c r="D5" s="9">
        <v>27.440923450211475</v>
      </c>
      <c r="E5" s="9">
        <v>13.436289857068184</v>
      </c>
      <c r="F5" s="9">
        <v>17.211078389206424</v>
      </c>
      <c r="G5" s="9">
        <v>16.582680598260328</v>
      </c>
      <c r="H5" s="6">
        <v>25.969964625242699</v>
      </c>
      <c r="I5" s="21">
        <f t="shared" ref="I5:I12" si="0">D5/H5</f>
        <v>1.0566407712214982</v>
      </c>
      <c r="L5" s="20">
        <v>21.48</v>
      </c>
      <c r="M5" s="20">
        <v>29.661273927076504</v>
      </c>
      <c r="N5" s="20">
        <v>35.251567661626225</v>
      </c>
      <c r="O5" s="20">
        <v>43.751387530527843</v>
      </c>
      <c r="P5" s="20">
        <v>14.548889924918115</v>
      </c>
      <c r="Q5" s="20">
        <v>26.95516494262365</v>
      </c>
      <c r="R5" s="20">
        <v>31.914894171351357</v>
      </c>
      <c r="S5" s="20">
        <v>42.132925894977994</v>
      </c>
      <c r="T5" s="21">
        <f t="shared" ref="T5:T6" si="1">O5/S5</f>
        <v>1.0384132267382542</v>
      </c>
    </row>
    <row r="6" spans="1:20" x14ac:dyDescent="0.2">
      <c r="A6" s="20">
        <v>11.307006390674587</v>
      </c>
      <c r="B6" s="22">
        <v>18.938172383238914</v>
      </c>
      <c r="C6" s="9">
        <v>21.699600648176613</v>
      </c>
      <c r="D6" s="9">
        <v>24.80709721785739</v>
      </c>
      <c r="E6" s="9">
        <v>3.6622031062602876</v>
      </c>
      <c r="F6" s="9">
        <v>15.926330668149195</v>
      </c>
      <c r="G6" s="9">
        <v>20.939189483240028</v>
      </c>
      <c r="H6" s="6">
        <v>31.011377859228272</v>
      </c>
      <c r="I6" s="21">
        <f t="shared" si="0"/>
        <v>0.79993534406841482</v>
      </c>
      <c r="L6" s="20">
        <v>23.5554085512724</v>
      </c>
      <c r="M6" s="20">
        <v>32.51631014383193</v>
      </c>
      <c r="N6" s="20">
        <v>44.417321643349773</v>
      </c>
      <c r="O6" s="20">
        <v>54.657233230897504</v>
      </c>
      <c r="P6" s="20">
        <v>24.048485489844737</v>
      </c>
      <c r="Q6" s="20">
        <v>39.097846368635963</v>
      </c>
      <c r="R6" s="20">
        <v>39.641641862940823</v>
      </c>
      <c r="S6" s="20">
        <v>58.710275870837059</v>
      </c>
      <c r="T6" s="21">
        <f t="shared" si="1"/>
        <v>0.93096536202868008</v>
      </c>
    </row>
    <row r="7" spans="1:20" x14ac:dyDescent="0.2">
      <c r="A7" s="20">
        <v>11.6393493073671</v>
      </c>
      <c r="B7" s="22">
        <v>19.921299552864806</v>
      </c>
      <c r="C7" s="9">
        <v>20.329986636980994</v>
      </c>
      <c r="D7" s="9">
        <v>32.148409091269492</v>
      </c>
      <c r="E7" s="9">
        <v>7.8673078582222056</v>
      </c>
      <c r="F7" s="9">
        <v>19.754075344921592</v>
      </c>
      <c r="G7" s="9">
        <v>24.921868947974559</v>
      </c>
      <c r="H7" s="6">
        <v>31.298941477165386</v>
      </c>
      <c r="I7" s="21">
        <f t="shared" si="0"/>
        <v>1.0271404582395813</v>
      </c>
      <c r="L7" s="20"/>
      <c r="M7" s="22"/>
      <c r="N7" s="9"/>
      <c r="O7" s="9"/>
      <c r="P7" s="9"/>
      <c r="Q7" s="9"/>
      <c r="R7" s="9"/>
      <c r="S7" s="6"/>
      <c r="T7" s="25"/>
    </row>
    <row r="8" spans="1:20" x14ac:dyDescent="0.2">
      <c r="A8" s="20">
        <v>25.294064223433288</v>
      </c>
      <c r="B8" s="23">
        <v>36.401536158192435</v>
      </c>
      <c r="C8" s="9">
        <v>40.696952727048902</v>
      </c>
      <c r="D8" s="22">
        <v>45.77</v>
      </c>
      <c r="E8" s="9">
        <v>23.110374860978801</v>
      </c>
      <c r="F8" s="9">
        <v>28.663929791487764</v>
      </c>
      <c r="G8" s="9">
        <v>39.153590775809363</v>
      </c>
      <c r="H8" s="6">
        <v>45.866347418203013</v>
      </c>
      <c r="I8" s="21">
        <f t="shared" si="0"/>
        <v>0.9978993875983948</v>
      </c>
      <c r="L8" s="20"/>
      <c r="M8" s="23"/>
      <c r="N8" s="9"/>
      <c r="O8" s="22"/>
      <c r="P8" s="9"/>
      <c r="Q8" s="9"/>
      <c r="R8" s="9"/>
      <c r="S8" s="6"/>
      <c r="T8" s="25"/>
    </row>
    <row r="9" spans="1:20" x14ac:dyDescent="0.2">
      <c r="A9" s="20">
        <v>23.251402583154761</v>
      </c>
      <c r="B9" s="9">
        <v>34.796961115090568</v>
      </c>
      <c r="C9" s="9">
        <v>41.250993439827269</v>
      </c>
      <c r="D9" s="9">
        <v>46.399976223824332</v>
      </c>
      <c r="E9" s="9">
        <v>21.978147642809422</v>
      </c>
      <c r="F9" s="9">
        <v>29.50846679270856</v>
      </c>
      <c r="G9" s="9">
        <v>41.193740529508702</v>
      </c>
      <c r="H9" s="6">
        <v>42.539048144341898</v>
      </c>
      <c r="I9" s="21">
        <f t="shared" si="0"/>
        <v>1.0907619762995562</v>
      </c>
      <c r="L9" s="20"/>
      <c r="M9" s="9"/>
      <c r="N9" s="9"/>
      <c r="O9" s="9"/>
      <c r="P9" s="9"/>
      <c r="Q9" s="9"/>
      <c r="R9" s="9"/>
      <c r="S9" s="6"/>
      <c r="T9" s="25"/>
    </row>
    <row r="10" spans="1:20" x14ac:dyDescent="0.2">
      <c r="A10" s="9">
        <v>24.8312903847158</v>
      </c>
      <c r="B10" s="20">
        <v>37.892261276757999</v>
      </c>
      <c r="C10" s="20">
        <v>44.876257230400547</v>
      </c>
      <c r="D10" s="20">
        <v>46.2490316579172</v>
      </c>
      <c r="E10" s="9">
        <v>16.925105386807015</v>
      </c>
      <c r="F10" s="9">
        <v>37.194280109780628</v>
      </c>
      <c r="G10" s="20">
        <v>45.424921452661962</v>
      </c>
      <c r="H10" s="22">
        <v>44.24</v>
      </c>
      <c r="I10" s="21">
        <f t="shared" si="0"/>
        <v>1.0454121079999366</v>
      </c>
      <c r="L10" s="9"/>
      <c r="M10" s="20"/>
      <c r="N10" s="20"/>
      <c r="O10" s="20"/>
      <c r="P10" s="9"/>
      <c r="Q10" s="9"/>
      <c r="R10" s="20"/>
      <c r="S10" s="22"/>
      <c r="T10" s="25"/>
    </row>
    <row r="11" spans="1:20" x14ac:dyDescent="0.2">
      <c r="A11" s="9">
        <v>26.672414030239601</v>
      </c>
      <c r="B11" s="20">
        <v>37.117393893696324</v>
      </c>
      <c r="C11" s="20">
        <v>41.171906847251236</v>
      </c>
      <c r="D11" s="9">
        <v>47.856784619347366</v>
      </c>
      <c r="E11" s="9">
        <v>20.744174886018619</v>
      </c>
      <c r="F11" s="9">
        <v>33.85504723752998</v>
      </c>
      <c r="G11" s="20">
        <v>43.513052415064699</v>
      </c>
      <c r="H11" s="6">
        <v>44.316454289507625</v>
      </c>
      <c r="I11" s="21">
        <f t="shared" si="0"/>
        <v>1.0798874906984142</v>
      </c>
      <c r="L11" s="9"/>
      <c r="M11" s="20"/>
      <c r="N11" s="20"/>
      <c r="O11" s="9"/>
      <c r="P11" s="9"/>
      <c r="Q11" s="9"/>
      <c r="R11" s="20"/>
      <c r="S11" s="6"/>
      <c r="T11" s="25"/>
    </row>
    <row r="12" spans="1:20" x14ac:dyDescent="0.2">
      <c r="A12" s="9">
        <v>18.29598120213544</v>
      </c>
      <c r="B12" s="20">
        <v>31.707364551717649</v>
      </c>
      <c r="C12" s="20">
        <v>39.555854217596476</v>
      </c>
      <c r="D12" s="9">
        <v>44.470330665922631</v>
      </c>
      <c r="E12" s="9">
        <v>22.696732354291406</v>
      </c>
      <c r="F12" s="20">
        <v>33.583044855001113</v>
      </c>
      <c r="G12" s="20">
        <v>36.373109547686532</v>
      </c>
      <c r="H12" s="6">
        <v>50.518794620190029</v>
      </c>
      <c r="I12" s="21">
        <f t="shared" si="0"/>
        <v>0.8802729954318802</v>
      </c>
      <c r="L12" s="9"/>
      <c r="M12" s="20"/>
      <c r="N12" s="20"/>
      <c r="O12" s="9"/>
      <c r="P12" s="9"/>
      <c r="Q12" s="20"/>
      <c r="R12" s="20"/>
      <c r="S12" s="6"/>
      <c r="T12" s="25"/>
    </row>
    <row r="13" spans="1:20" x14ac:dyDescent="0.2">
      <c r="A13" s="4"/>
      <c r="B13" s="4"/>
      <c r="C13" s="4"/>
      <c r="D13" s="4"/>
      <c r="E13" s="4"/>
      <c r="F13" s="4"/>
      <c r="G13" s="4"/>
      <c r="H13" s="4"/>
      <c r="I13" s="3"/>
      <c r="L13" s="4"/>
      <c r="M13" s="4"/>
      <c r="N13" s="4"/>
      <c r="O13" s="4"/>
      <c r="P13" s="4"/>
      <c r="Q13" s="4"/>
      <c r="R13" s="4"/>
      <c r="S13" s="4"/>
      <c r="T13" s="3"/>
    </row>
    <row r="14" spans="1:20" x14ac:dyDescent="0.2">
      <c r="A14" s="1" t="s">
        <v>2</v>
      </c>
      <c r="B14" s="1"/>
      <c r="C14" s="1"/>
      <c r="D14" s="1"/>
      <c r="E14" s="1"/>
      <c r="F14" s="1"/>
      <c r="G14" s="1"/>
      <c r="H14" s="1"/>
      <c r="I14" s="3"/>
      <c r="L14" s="1" t="s">
        <v>2</v>
      </c>
      <c r="M14" s="1"/>
      <c r="N14" s="1"/>
      <c r="O14" s="1"/>
      <c r="P14" s="1"/>
      <c r="Q14" s="1"/>
      <c r="R14" s="1"/>
      <c r="S14" s="1"/>
      <c r="T14" s="3"/>
    </row>
    <row r="15" spans="1:20" x14ac:dyDescent="0.2">
      <c r="A15" s="8">
        <f>AVERAGE(A4:A12)</f>
        <v>17.983500676822562</v>
      </c>
      <c r="B15" s="8">
        <f t="shared" ref="B15:I15" si="2">AVERAGE(B4:B12)</f>
        <v>27.244507458535502</v>
      </c>
      <c r="C15" s="8">
        <f t="shared" si="2"/>
        <v>31.847081757707038</v>
      </c>
      <c r="D15" s="8">
        <f t="shared" si="2"/>
        <v>37.975271549840471</v>
      </c>
      <c r="E15" s="8">
        <f t="shared" si="2"/>
        <v>15.712364209990149</v>
      </c>
      <c r="F15" s="8">
        <f t="shared" si="2"/>
        <v>25.543377434446295</v>
      </c>
      <c r="G15" s="8">
        <f t="shared" si="2"/>
        <v>32.046368439746921</v>
      </c>
      <c r="H15" s="8">
        <f t="shared" si="2"/>
        <v>38.116998266577539</v>
      </c>
      <c r="I15" s="21">
        <f t="shared" si="2"/>
        <v>0.99487461654109255</v>
      </c>
      <c r="L15" s="8">
        <f>AVERAGE(L4:L6)</f>
        <v>19.971054431401999</v>
      </c>
      <c r="M15" s="8">
        <f t="shared" ref="M15:S15" si="3">AVERAGE(M4:M6)</f>
        <v>27.460972533825508</v>
      </c>
      <c r="N15" s="8">
        <f t="shared" si="3"/>
        <v>37.846337609675452</v>
      </c>
      <c r="O15" s="8">
        <f t="shared" si="3"/>
        <v>45.781373503987652</v>
      </c>
      <c r="P15" s="8">
        <f t="shared" si="3"/>
        <v>17.310127532234457</v>
      </c>
      <c r="Q15" s="8">
        <f t="shared" si="3"/>
        <v>31.940877705669461</v>
      </c>
      <c r="R15" s="8">
        <f t="shared" si="3"/>
        <v>36.495120918760357</v>
      </c>
      <c r="S15" s="8">
        <f t="shared" si="3"/>
        <v>48.450652084329995</v>
      </c>
      <c r="T15" s="21">
        <f>AVERAGE(T4:T6)</f>
        <v>0.94805384774914092</v>
      </c>
    </row>
    <row r="16" spans="1:20" x14ac:dyDescent="0.2">
      <c r="A16" s="24" t="s">
        <v>3</v>
      </c>
      <c r="B16" s="24"/>
      <c r="C16" s="24"/>
      <c r="D16" s="24"/>
      <c r="E16" s="24"/>
      <c r="F16" s="24"/>
      <c r="G16" s="24"/>
      <c r="H16" s="24"/>
      <c r="I16" s="3"/>
      <c r="L16" s="24" t="s">
        <v>3</v>
      </c>
      <c r="M16" s="24"/>
      <c r="N16" s="24"/>
      <c r="O16" s="24"/>
      <c r="P16" s="24"/>
      <c r="Q16" s="24"/>
      <c r="R16" s="24"/>
      <c r="S16" s="24"/>
      <c r="T16" s="3"/>
    </row>
    <row r="17" spans="1:20" x14ac:dyDescent="0.2">
      <c r="A17" s="8">
        <f>STDEV(A4:A12)</f>
        <v>7.1431069715928892</v>
      </c>
      <c r="B17" s="8">
        <f t="shared" ref="B17:I17" si="4">STDEV(B4:B12)</f>
        <v>10.370091613807096</v>
      </c>
      <c r="C17" s="8">
        <f t="shared" si="4"/>
        <v>11.599433621711711</v>
      </c>
      <c r="D17" s="8">
        <f t="shared" si="4"/>
        <v>9.9180926971238481</v>
      </c>
      <c r="E17" s="8">
        <f t="shared" si="4"/>
        <v>7.1044483983582429</v>
      </c>
      <c r="F17" s="8">
        <f t="shared" si="4"/>
        <v>8.7974381311846859</v>
      </c>
      <c r="G17" s="8">
        <f t="shared" si="4"/>
        <v>11.259734648901057</v>
      </c>
      <c r="H17" s="8">
        <f t="shared" si="4"/>
        <v>9.1586123216465918</v>
      </c>
      <c r="I17" s="21">
        <f t="shared" si="4"/>
        <v>9.7040580852885125E-2</v>
      </c>
      <c r="L17" s="8">
        <f>STDEV(L4:L6)</f>
        <v>4.5313470901143456</v>
      </c>
      <c r="M17" s="8">
        <f t="shared" ref="M17:S17" si="5">STDEV(M4:M6)</f>
        <v>6.4436814755959997</v>
      </c>
      <c r="N17" s="8">
        <f t="shared" si="5"/>
        <v>5.7324052852544662</v>
      </c>
      <c r="O17" s="8">
        <f t="shared" si="5"/>
        <v>8.0550517190270376</v>
      </c>
      <c r="P17" s="8">
        <f t="shared" si="5"/>
        <v>5.8671708416267307</v>
      </c>
      <c r="Q17" s="8">
        <f t="shared" si="5"/>
        <v>6.35585888693348</v>
      </c>
      <c r="R17" s="8">
        <f t="shared" si="5"/>
        <v>4.0579910941288624</v>
      </c>
      <c r="S17" s="8">
        <f t="shared" si="5"/>
        <v>8.9641536441189977</v>
      </c>
      <c r="T17" s="21">
        <f>STDEV(T4:T6)</f>
        <v>8.3142821445699164E-2</v>
      </c>
    </row>
    <row r="19" spans="1:20" x14ac:dyDescent="0.2">
      <c r="A19" s="17" t="s">
        <v>20</v>
      </c>
      <c r="B19" s="17"/>
      <c r="C19" s="17"/>
      <c r="D19" s="17"/>
      <c r="E19" s="17"/>
      <c r="F19" s="17"/>
      <c r="G19" s="17"/>
      <c r="H19" s="17"/>
      <c r="I19" s="2"/>
      <c r="L19" s="17" t="s">
        <v>23</v>
      </c>
      <c r="M19" s="17"/>
      <c r="N19" s="17"/>
      <c r="O19" s="17"/>
      <c r="P19" s="17"/>
      <c r="Q19" s="17"/>
      <c r="R19" s="17"/>
      <c r="S19" s="17"/>
      <c r="T19" s="2"/>
    </row>
    <row r="20" spans="1:20" x14ac:dyDescent="0.2">
      <c r="A20" s="1" t="s">
        <v>14</v>
      </c>
      <c r="B20" s="1"/>
      <c r="C20" s="1"/>
      <c r="D20" s="1"/>
      <c r="E20" s="1" t="s">
        <v>15</v>
      </c>
      <c r="F20" s="1"/>
      <c r="G20" s="1"/>
      <c r="H20" s="1"/>
      <c r="I20" s="2"/>
      <c r="L20" s="1" t="s">
        <v>14</v>
      </c>
      <c r="M20" s="1"/>
      <c r="N20" s="1"/>
      <c r="O20" s="1"/>
      <c r="P20" s="1" t="s">
        <v>15</v>
      </c>
      <c r="Q20" s="1"/>
      <c r="R20" s="1"/>
      <c r="S20" s="1"/>
      <c r="T20" s="2"/>
    </row>
    <row r="21" spans="1:20" x14ac:dyDescent="0.2">
      <c r="A21" s="11" t="s">
        <v>10</v>
      </c>
      <c r="B21" s="11" t="s">
        <v>11</v>
      </c>
      <c r="C21" s="11" t="s">
        <v>12</v>
      </c>
      <c r="D21" s="11" t="s">
        <v>13</v>
      </c>
      <c r="E21" s="11" t="s">
        <v>10</v>
      </c>
      <c r="F21" s="11" t="s">
        <v>11</v>
      </c>
      <c r="G21" s="11" t="s">
        <v>12</v>
      </c>
      <c r="H21" s="11" t="s">
        <v>13</v>
      </c>
      <c r="I21" s="19" t="s">
        <v>16</v>
      </c>
      <c r="L21" s="11" t="s">
        <v>10</v>
      </c>
      <c r="M21" s="11" t="s">
        <v>11</v>
      </c>
      <c r="N21" s="11" t="s">
        <v>12</v>
      </c>
      <c r="O21" s="11" t="s">
        <v>13</v>
      </c>
      <c r="P21" s="11" t="s">
        <v>10</v>
      </c>
      <c r="Q21" s="11" t="s">
        <v>11</v>
      </c>
      <c r="R21" s="11" t="s">
        <v>12</v>
      </c>
      <c r="S21" s="11" t="s">
        <v>13</v>
      </c>
      <c r="T21" s="19" t="s">
        <v>16</v>
      </c>
    </row>
    <row r="22" spans="1:20" x14ac:dyDescent="0.2">
      <c r="A22" s="9">
        <v>43.781979408866341</v>
      </c>
      <c r="B22" s="9">
        <v>54.885378014037599</v>
      </c>
      <c r="C22" s="9">
        <v>66.361599424544124</v>
      </c>
      <c r="D22" s="9">
        <v>76.999167532123465</v>
      </c>
      <c r="E22" s="9">
        <v>1.2265247981288007E-2</v>
      </c>
      <c r="F22" s="9">
        <v>1.0074022959095925</v>
      </c>
      <c r="G22" s="9">
        <v>1.6862453013388901</v>
      </c>
      <c r="H22" s="9">
        <v>2.0155739985191179</v>
      </c>
      <c r="I22" s="21">
        <f>D22/H22</f>
        <v>38.202104010419006</v>
      </c>
      <c r="L22" s="9">
        <v>15.401899330091794</v>
      </c>
      <c r="M22" s="9">
        <v>24.985527996888631</v>
      </c>
      <c r="N22" s="9">
        <v>21.848823908209422</v>
      </c>
      <c r="O22" s="9">
        <v>35.413464195307562</v>
      </c>
      <c r="P22" s="9">
        <v>13.589903510812277</v>
      </c>
      <c r="Q22" s="9">
        <v>23.937308298608585</v>
      </c>
      <c r="R22" s="9">
        <v>30.05</v>
      </c>
      <c r="S22" s="9">
        <v>39.218319325468741</v>
      </c>
      <c r="T22" s="21">
        <f>O22/S22</f>
        <v>0.90298270819345716</v>
      </c>
    </row>
    <row r="23" spans="1:20" x14ac:dyDescent="0.2">
      <c r="A23" s="9">
        <v>40.242165478561915</v>
      </c>
      <c r="B23" s="9">
        <v>56.646753616664071</v>
      </c>
      <c r="C23" s="9">
        <v>69.39417067311318</v>
      </c>
      <c r="D23" s="9">
        <v>79.577245717120221</v>
      </c>
      <c r="E23" s="9">
        <v>4.0891703140567233E-2</v>
      </c>
      <c r="F23" s="9">
        <v>1.4000938977902</v>
      </c>
      <c r="G23" s="9">
        <v>2.0132657784193184</v>
      </c>
      <c r="H23" s="9">
        <v>2.4375935734324767</v>
      </c>
      <c r="I23" s="21">
        <f t="shared" ref="I23:I26" si="6">D23/H23</f>
        <v>32.645821922259252</v>
      </c>
      <c r="L23" s="9">
        <v>19.795407547152902</v>
      </c>
      <c r="M23" s="9">
        <v>20.382384524676077</v>
      </c>
      <c r="N23" s="9">
        <v>32.562723472203871</v>
      </c>
      <c r="O23" s="9">
        <v>39.921729455393297</v>
      </c>
      <c r="P23" s="9">
        <v>20.673671491536155</v>
      </c>
      <c r="Q23" s="9">
        <v>28.739630882503434</v>
      </c>
      <c r="R23" s="9">
        <v>24.464770366502016</v>
      </c>
      <c r="S23" s="9">
        <v>41.64</v>
      </c>
      <c r="T23" s="21">
        <f t="shared" ref="T23:T24" si="7">O23/S23</f>
        <v>0.95873509739176987</v>
      </c>
    </row>
    <row r="24" spans="1:20" x14ac:dyDescent="0.2">
      <c r="A24" s="9">
        <v>44.348572542535535</v>
      </c>
      <c r="B24" s="9">
        <v>61.474439611065648</v>
      </c>
      <c r="C24" s="9">
        <v>67.611447399968014</v>
      </c>
      <c r="D24" s="9"/>
      <c r="E24" s="9">
        <v>0.35762712619574138</v>
      </c>
      <c r="F24" s="9">
        <v>1.6270342448119881</v>
      </c>
      <c r="G24" s="9">
        <v>2.6457717650077801</v>
      </c>
      <c r="H24" s="9">
        <v>3.11</v>
      </c>
      <c r="I24" s="21"/>
      <c r="L24" s="9">
        <v>16.09288435066631</v>
      </c>
      <c r="M24" s="9">
        <v>20.37</v>
      </c>
      <c r="N24" s="9">
        <v>28.588316388249709</v>
      </c>
      <c r="O24" s="9">
        <v>45.23</v>
      </c>
      <c r="P24" s="9">
        <v>20.416094766279102</v>
      </c>
      <c r="Q24" s="9">
        <v>21.412160912440001</v>
      </c>
      <c r="R24" s="9">
        <v>35.935879308461821</v>
      </c>
      <c r="S24" s="9">
        <v>36.110957097759332</v>
      </c>
      <c r="T24" s="21">
        <f t="shared" si="7"/>
        <v>1.2525284189381538</v>
      </c>
    </row>
    <row r="25" spans="1:20" x14ac:dyDescent="0.2">
      <c r="A25" s="9">
        <v>40.664717401668199</v>
      </c>
      <c r="B25" s="9">
        <v>67.117566301689067</v>
      </c>
      <c r="C25" s="9">
        <v>71.871377696772569</v>
      </c>
      <c r="D25" s="9">
        <v>80.657017802771847</v>
      </c>
      <c r="E25" s="9">
        <v>0.79523348077983436</v>
      </c>
      <c r="F25" s="9">
        <v>1.7840998633585941</v>
      </c>
      <c r="G25" s="9">
        <v>2.9134690741710201</v>
      </c>
      <c r="H25" s="9">
        <v>3.2724651327435001</v>
      </c>
      <c r="I25" s="21">
        <f t="shared" si="6"/>
        <v>24.64717408162339</v>
      </c>
      <c r="L25" s="9"/>
      <c r="M25" s="9"/>
      <c r="N25" s="9"/>
      <c r="O25" s="9"/>
      <c r="P25" s="9"/>
      <c r="Q25" s="9"/>
      <c r="R25" s="9"/>
      <c r="S25" s="9"/>
    </row>
    <row r="26" spans="1:20" x14ac:dyDescent="0.2">
      <c r="A26" s="9">
        <v>17.463841525631317</v>
      </c>
      <c r="B26" s="9">
        <v>20.278827015198242</v>
      </c>
      <c r="C26" s="9">
        <v>30.864893592861094</v>
      </c>
      <c r="D26" s="9">
        <v>51.43</v>
      </c>
      <c r="E26" s="9">
        <v>1.2489699133591694</v>
      </c>
      <c r="F26" s="9">
        <v>2.9586399936410404</v>
      </c>
      <c r="G26" s="9">
        <v>4.245234429875433</v>
      </c>
      <c r="H26" s="9">
        <v>5.2803194241896785</v>
      </c>
      <c r="I26" s="21">
        <f t="shared" si="6"/>
        <v>9.7399410657609007</v>
      </c>
      <c r="L26" s="9"/>
      <c r="M26" s="9"/>
      <c r="N26" s="9"/>
      <c r="O26" s="9"/>
      <c r="P26" s="9"/>
      <c r="Q26" s="9"/>
      <c r="R26" s="9"/>
      <c r="S26" s="9"/>
      <c r="T26" s="25"/>
    </row>
    <row r="28" spans="1:20" x14ac:dyDescent="0.2">
      <c r="A28" s="1" t="s">
        <v>2</v>
      </c>
      <c r="B28" s="1"/>
      <c r="C28" s="1"/>
      <c r="D28" s="1"/>
      <c r="E28" s="1"/>
      <c r="F28" s="1"/>
      <c r="G28" s="1"/>
      <c r="H28" s="1"/>
      <c r="I28" s="3"/>
      <c r="L28" s="1" t="s">
        <v>2</v>
      </c>
      <c r="M28" s="1"/>
      <c r="N28" s="1"/>
      <c r="O28" s="1"/>
      <c r="P28" s="1"/>
      <c r="Q28" s="1"/>
      <c r="R28" s="1"/>
      <c r="S28" s="1"/>
      <c r="T28" s="3"/>
    </row>
    <row r="29" spans="1:20" x14ac:dyDescent="0.2">
      <c r="A29" s="8">
        <f>AVERAGE(A22:A26)</f>
        <v>37.30025527145267</v>
      </c>
      <c r="B29" s="8">
        <f t="shared" ref="B29:H29" si="8">AVERAGE(B22:B26)</f>
        <v>52.080592911730925</v>
      </c>
      <c r="C29" s="8">
        <f t="shared" si="8"/>
        <v>61.220697757451809</v>
      </c>
      <c r="D29" s="8">
        <f t="shared" si="8"/>
        <v>72.165857763003885</v>
      </c>
      <c r="E29" s="8">
        <f t="shared" si="8"/>
        <v>0.49099749429132011</v>
      </c>
      <c r="F29" s="8">
        <f t="shared" si="8"/>
        <v>1.7554540591022829</v>
      </c>
      <c r="G29" s="8">
        <f t="shared" si="8"/>
        <v>2.7007972697624885</v>
      </c>
      <c r="H29" s="8">
        <f>AVERAGE(H22:H26)</f>
        <v>3.2231904257769544</v>
      </c>
      <c r="I29" s="21">
        <f>AVERAGE(I22:I26)</f>
        <v>26.30876027001564</v>
      </c>
      <c r="L29" s="8">
        <f>AVERAGE(L22:L24)</f>
        <v>17.096730409303671</v>
      </c>
      <c r="M29" s="8">
        <f t="shared" ref="M29:S29" si="9">AVERAGE(M22:M24)</f>
        <v>21.912637507188236</v>
      </c>
      <c r="N29" s="8">
        <f t="shared" si="9"/>
        <v>27.666621256221003</v>
      </c>
      <c r="O29" s="8">
        <f t="shared" si="9"/>
        <v>40.18839788356695</v>
      </c>
      <c r="P29" s="8">
        <f t="shared" si="9"/>
        <v>18.226556589542511</v>
      </c>
      <c r="Q29" s="8">
        <f t="shared" si="9"/>
        <v>24.696366697850674</v>
      </c>
      <c r="R29" s="8">
        <f t="shared" si="9"/>
        <v>30.150216558321279</v>
      </c>
      <c r="S29" s="8">
        <f t="shared" si="9"/>
        <v>38.989758807742696</v>
      </c>
      <c r="T29" s="21">
        <f>AVERAGE(T22:T24)</f>
        <v>1.038082074841127</v>
      </c>
    </row>
    <row r="30" spans="1:20" x14ac:dyDescent="0.2">
      <c r="A30" s="24" t="s">
        <v>3</v>
      </c>
      <c r="B30" s="24"/>
      <c r="C30" s="24"/>
      <c r="D30" s="24"/>
      <c r="E30" s="24"/>
      <c r="F30" s="24"/>
      <c r="G30" s="24"/>
      <c r="H30" s="24"/>
      <c r="I30" s="3"/>
      <c r="L30" s="24" t="s">
        <v>3</v>
      </c>
      <c r="M30" s="24"/>
      <c r="N30" s="24"/>
      <c r="O30" s="24"/>
      <c r="P30" s="24"/>
      <c r="Q30" s="24"/>
      <c r="R30" s="24"/>
      <c r="S30" s="24"/>
      <c r="T30" s="3"/>
    </row>
    <row r="31" spans="1:20" x14ac:dyDescent="0.2">
      <c r="A31" s="8">
        <f>STDEV(A22:A26)</f>
        <v>11.237763072951074</v>
      </c>
      <c r="B31" s="8">
        <f t="shared" ref="B31:H31" si="10">STDEV(B22:B26)</f>
        <v>18.401249154148342</v>
      </c>
      <c r="C31" s="8">
        <f t="shared" si="10"/>
        <v>17.095233546926963</v>
      </c>
      <c r="D31" s="8">
        <f t="shared" si="10"/>
        <v>13.908811963633799</v>
      </c>
      <c r="E31" s="8">
        <f t="shared" si="10"/>
        <v>0.5283581090303836</v>
      </c>
      <c r="F31" s="8">
        <f t="shared" si="10"/>
        <v>0.7332855699758436</v>
      </c>
      <c r="G31" s="8">
        <f t="shared" si="10"/>
        <v>0.99191210451359968</v>
      </c>
      <c r="H31" s="8">
        <f t="shared" si="10"/>
        <v>1.2572310482903779</v>
      </c>
      <c r="I31" s="21">
        <f>STDEV(I22:I26)</f>
        <v>12.367923757263711</v>
      </c>
      <c r="L31" s="8">
        <f>STDEV(L22:L24)</f>
        <v>2.3625217026362253</v>
      </c>
      <c r="M31" s="8">
        <f t="shared" ref="M31:S31" si="11">STDEV(M22:M24)</f>
        <v>2.6612084314050288</v>
      </c>
      <c r="N31" s="8">
        <f t="shared" si="11"/>
        <v>5.4160919863074826</v>
      </c>
      <c r="O31" s="8">
        <f t="shared" si="11"/>
        <v>4.913697980049303</v>
      </c>
      <c r="P31" s="8">
        <f t="shared" si="11"/>
        <v>4.0175241469993042</v>
      </c>
      <c r="Q31" s="8">
        <f t="shared" si="11"/>
        <v>3.7222414323415829</v>
      </c>
      <c r="R31" s="8">
        <f t="shared" si="11"/>
        <v>5.7362110847229646</v>
      </c>
      <c r="S31" s="8">
        <f t="shared" si="11"/>
        <v>2.7715985976331203</v>
      </c>
      <c r="T31" s="21">
        <f>STDEV(T22:T24)</f>
        <v>0.18779645390093386</v>
      </c>
    </row>
    <row r="33" spans="1:20" x14ac:dyDescent="0.2">
      <c r="A33" s="17" t="s">
        <v>45</v>
      </c>
      <c r="B33" s="17"/>
      <c r="C33" s="17"/>
      <c r="D33" s="17"/>
      <c r="E33" s="17"/>
      <c r="F33" s="17"/>
      <c r="G33" s="17"/>
      <c r="H33" s="17"/>
      <c r="I33" s="2"/>
      <c r="L33" s="17" t="s">
        <v>48</v>
      </c>
      <c r="M33" s="17"/>
      <c r="N33" s="17"/>
      <c r="O33" s="17"/>
      <c r="P33" s="17"/>
      <c r="Q33" s="17"/>
      <c r="R33" s="17"/>
      <c r="S33" s="17"/>
      <c r="T33" s="2"/>
    </row>
    <row r="34" spans="1:20" x14ac:dyDescent="0.2">
      <c r="A34" s="1" t="s">
        <v>14</v>
      </c>
      <c r="B34" s="1"/>
      <c r="C34" s="1"/>
      <c r="D34" s="1"/>
      <c r="E34" s="1" t="s">
        <v>15</v>
      </c>
      <c r="F34" s="1"/>
      <c r="G34" s="1"/>
      <c r="H34" s="1"/>
      <c r="I34" s="2"/>
      <c r="L34" s="1" t="s">
        <v>14</v>
      </c>
      <c r="M34" s="1"/>
      <c r="N34" s="1"/>
      <c r="O34" s="1"/>
      <c r="P34" s="1" t="s">
        <v>15</v>
      </c>
      <c r="Q34" s="1"/>
      <c r="R34" s="1"/>
      <c r="S34" s="1"/>
      <c r="T34" s="2"/>
    </row>
    <row r="35" spans="1:20" x14ac:dyDescent="0.2">
      <c r="A35" s="11" t="s">
        <v>10</v>
      </c>
      <c r="B35" s="11" t="s">
        <v>11</v>
      </c>
      <c r="C35" s="11" t="s">
        <v>12</v>
      </c>
      <c r="D35" s="11" t="s">
        <v>13</v>
      </c>
      <c r="E35" s="11" t="s">
        <v>10</v>
      </c>
      <c r="F35" s="11" t="s">
        <v>11</v>
      </c>
      <c r="G35" s="11" t="s">
        <v>12</v>
      </c>
      <c r="H35" s="11" t="s">
        <v>13</v>
      </c>
      <c r="I35" s="19" t="s">
        <v>16</v>
      </c>
      <c r="L35" s="11" t="s">
        <v>10</v>
      </c>
      <c r="M35" s="11" t="s">
        <v>11</v>
      </c>
      <c r="N35" s="11" t="s">
        <v>12</v>
      </c>
      <c r="O35" s="11" t="s">
        <v>13</v>
      </c>
      <c r="P35" s="11" t="s">
        <v>10</v>
      </c>
      <c r="Q35" s="11" t="s">
        <v>11</v>
      </c>
      <c r="R35" s="11" t="s">
        <v>12</v>
      </c>
      <c r="S35" s="11" t="s">
        <v>13</v>
      </c>
      <c r="T35" s="19" t="s">
        <v>16</v>
      </c>
    </row>
    <row r="36" spans="1:20" x14ac:dyDescent="0.2">
      <c r="A36" s="9">
        <v>10.693415620511574</v>
      </c>
      <c r="B36" s="9">
        <v>20.166150491833985</v>
      </c>
      <c r="C36" s="9">
        <v>23.539258645178361</v>
      </c>
      <c r="D36" s="9">
        <v>30.47928263129986</v>
      </c>
      <c r="E36" s="9">
        <v>2.555526868626194</v>
      </c>
      <c r="F36" s="9">
        <v>9.4135842206595566</v>
      </c>
      <c r="G36" s="9">
        <v>8.4456054422016731</v>
      </c>
      <c r="H36" s="9">
        <v>15.927487671393299</v>
      </c>
      <c r="I36" s="21">
        <f>D36/H36</f>
        <v>1.913627764788193</v>
      </c>
      <c r="L36" s="9">
        <v>16.12983450084435</v>
      </c>
      <c r="M36" s="9">
        <v>25.337076740769135</v>
      </c>
      <c r="N36" s="9">
        <v>29.78119825030392</v>
      </c>
      <c r="O36" s="9">
        <v>36.016125388034524</v>
      </c>
      <c r="P36" s="9">
        <v>12.648147153718767</v>
      </c>
      <c r="Q36" s="9">
        <v>23.74</v>
      </c>
      <c r="R36" s="9">
        <v>30.58</v>
      </c>
      <c r="S36" s="9">
        <v>38.82289646463952</v>
      </c>
      <c r="T36" s="21">
        <f>O36/S36</f>
        <v>0.9277032026922194</v>
      </c>
    </row>
    <row r="37" spans="1:20" x14ac:dyDescent="0.2">
      <c r="A37" s="9">
        <v>14.925720728716874</v>
      </c>
      <c r="B37" s="9">
        <v>15.780098127528417</v>
      </c>
      <c r="C37" s="9">
        <v>22.833826037041995</v>
      </c>
      <c r="D37" s="9">
        <v>32.277882840808132</v>
      </c>
      <c r="E37" s="9">
        <v>4.486476872625401</v>
      </c>
      <c r="F37" s="9">
        <v>9.290565907030194</v>
      </c>
      <c r="G37" s="9">
        <v>8.7433924798062908</v>
      </c>
      <c r="H37" s="9">
        <v>12.752870028536787</v>
      </c>
      <c r="I37" s="21">
        <f t="shared" ref="I37:I38" si="12">D37/H37</f>
        <v>2.5310289188692976</v>
      </c>
      <c r="L37" s="9">
        <v>17.117714261563091</v>
      </c>
      <c r="M37" s="9">
        <v>26.555912215291187</v>
      </c>
      <c r="N37" s="9">
        <v>23.779041887826018</v>
      </c>
      <c r="O37" s="9">
        <v>38.002297630418468</v>
      </c>
      <c r="P37" s="9">
        <v>19.79</v>
      </c>
      <c r="Q37" s="9">
        <v>27.183150555873425</v>
      </c>
      <c r="R37" s="9">
        <v>25.440153125184093</v>
      </c>
      <c r="S37" s="9">
        <v>39.1</v>
      </c>
      <c r="T37" s="21">
        <f t="shared" ref="T37:T38" si="13">O37/S37</f>
        <v>0.97192577059893781</v>
      </c>
    </row>
    <row r="38" spans="1:20" x14ac:dyDescent="0.2">
      <c r="A38" s="9">
        <v>14.064066989351184</v>
      </c>
      <c r="B38" s="9">
        <v>16.55320705187955</v>
      </c>
      <c r="C38" s="9">
        <v>23.702604180503606</v>
      </c>
      <c r="D38" s="9">
        <v>32.671977037132081</v>
      </c>
      <c r="E38" s="9">
        <v>3.9049650192723258</v>
      </c>
      <c r="F38" s="9">
        <v>10.115656567654934</v>
      </c>
      <c r="G38" s="9">
        <v>11.312677454345867</v>
      </c>
      <c r="H38" s="9">
        <v>18.41513591243541</v>
      </c>
      <c r="I38" s="21">
        <f t="shared" si="12"/>
        <v>1.7741914690441836</v>
      </c>
      <c r="L38" s="9">
        <v>19.526947870933061</v>
      </c>
      <c r="M38" s="9">
        <v>22.355287593536815</v>
      </c>
      <c r="N38" s="9">
        <v>28.130388262096758</v>
      </c>
      <c r="O38" s="9">
        <v>31.91</v>
      </c>
      <c r="P38" s="9">
        <v>13.51544893753451</v>
      </c>
      <c r="Q38" s="9">
        <v>20.81</v>
      </c>
      <c r="R38" s="9">
        <v>29.133444428153453</v>
      </c>
      <c r="S38" s="9">
        <v>33.846260785485754</v>
      </c>
      <c r="T38" s="21">
        <f t="shared" si="13"/>
        <v>0.94279247572552893</v>
      </c>
    </row>
    <row r="39" spans="1:20" x14ac:dyDescent="0.2">
      <c r="A39" s="9">
        <v>14.066763249688968</v>
      </c>
      <c r="B39" s="9">
        <v>20.79539114710898</v>
      </c>
      <c r="C39" s="9"/>
      <c r="D39" s="9">
        <v>33.240820137955822</v>
      </c>
      <c r="E39" s="9">
        <v>4.3063856149706323</v>
      </c>
      <c r="F39" s="9">
        <v>7.8833564993157594</v>
      </c>
      <c r="G39" s="9">
        <v>14.45877237062331</v>
      </c>
      <c r="H39" s="9">
        <v>17.263290104611507</v>
      </c>
      <c r="I39" s="21">
        <f t="shared" ref="I39:I40" si="14">D39/H39</f>
        <v>1.9255205662723742</v>
      </c>
      <c r="L39" s="9"/>
      <c r="M39" s="9"/>
      <c r="N39" s="9"/>
      <c r="O39" s="9"/>
      <c r="P39" s="9"/>
      <c r="Q39" s="9"/>
      <c r="R39" s="9"/>
      <c r="S39" s="9"/>
      <c r="T39" s="25"/>
    </row>
    <row r="40" spans="1:20" x14ac:dyDescent="0.2">
      <c r="A40" s="9">
        <v>21.739633840698318</v>
      </c>
      <c r="B40" s="9">
        <v>29.667306347766985</v>
      </c>
      <c r="C40" s="9">
        <v>36.583770376654833</v>
      </c>
      <c r="D40" s="9">
        <v>37.75720736211845</v>
      </c>
      <c r="E40" s="9">
        <v>5.043815181368247</v>
      </c>
      <c r="F40" s="9">
        <v>13.755418093512402</v>
      </c>
      <c r="G40" s="9">
        <v>14.319573025031918</v>
      </c>
      <c r="H40" s="9">
        <v>29.08</v>
      </c>
      <c r="I40" s="21">
        <f t="shared" si="14"/>
        <v>1.2983908996601943</v>
      </c>
      <c r="L40" s="9"/>
      <c r="M40" s="9"/>
      <c r="N40" s="9"/>
      <c r="O40" s="9"/>
      <c r="P40" s="9"/>
      <c r="Q40" s="9"/>
      <c r="R40" s="9"/>
      <c r="S40" s="9"/>
      <c r="T40" s="25"/>
    </row>
    <row r="42" spans="1:20" x14ac:dyDescent="0.2">
      <c r="A42" s="1" t="s">
        <v>2</v>
      </c>
      <c r="B42" s="1"/>
      <c r="C42" s="1"/>
      <c r="D42" s="1"/>
      <c r="E42" s="1"/>
      <c r="F42" s="1"/>
      <c r="G42" s="1"/>
      <c r="H42" s="1"/>
      <c r="I42" s="3"/>
      <c r="L42" s="1" t="s">
        <v>2</v>
      </c>
      <c r="M42" s="1"/>
      <c r="N42" s="1"/>
      <c r="O42" s="1"/>
      <c r="P42" s="1"/>
      <c r="Q42" s="1"/>
      <c r="R42" s="1"/>
      <c r="S42" s="1"/>
      <c r="T42" s="3"/>
    </row>
    <row r="43" spans="1:20" x14ac:dyDescent="0.2">
      <c r="A43" s="8">
        <f>AVERAGE(A36:A40)</f>
        <v>15.097920085793385</v>
      </c>
      <c r="B43" s="8">
        <f t="shared" ref="B43:H43" si="15">AVERAGE(B36:B40)</f>
        <v>20.592430633223579</v>
      </c>
      <c r="C43" s="8">
        <f t="shared" si="15"/>
        <v>26.664864809844694</v>
      </c>
      <c r="D43" s="8">
        <f t="shared" si="15"/>
        <v>33.285434001862868</v>
      </c>
      <c r="E43" s="8">
        <f t="shared" si="15"/>
        <v>4.0594339113725599</v>
      </c>
      <c r="F43" s="8">
        <f t="shared" si="15"/>
        <v>10.09171625763457</v>
      </c>
      <c r="G43" s="8">
        <f t="shared" si="15"/>
        <v>11.456004154401811</v>
      </c>
      <c r="H43" s="8">
        <f>AVERAGE(H36:H40)</f>
        <v>18.687756743395401</v>
      </c>
      <c r="I43" s="21">
        <f>AVERAGE(I36:I40)</f>
        <v>1.8885519237268487</v>
      </c>
      <c r="L43" s="8">
        <f>AVERAGE(L36:L38)</f>
        <v>17.591498877780168</v>
      </c>
      <c r="M43" s="8">
        <f t="shared" ref="M43:S43" si="16">AVERAGE(M36:M38)</f>
        <v>24.74942551653238</v>
      </c>
      <c r="N43" s="8">
        <f t="shared" si="16"/>
        <v>27.230209466742235</v>
      </c>
      <c r="O43" s="8">
        <f t="shared" si="16"/>
        <v>35.309474339484332</v>
      </c>
      <c r="P43" s="8">
        <f t="shared" si="16"/>
        <v>15.317865363751091</v>
      </c>
      <c r="Q43" s="8">
        <f t="shared" si="16"/>
        <v>23.911050185291142</v>
      </c>
      <c r="R43" s="8">
        <f t="shared" si="16"/>
        <v>28.384532517779181</v>
      </c>
      <c r="S43" s="8">
        <f t="shared" si="16"/>
        <v>37.256385750041758</v>
      </c>
      <c r="T43" s="21">
        <f>AVERAGE(T36:T38)</f>
        <v>0.94747381633889549</v>
      </c>
    </row>
    <row r="44" spans="1:20" x14ac:dyDescent="0.2">
      <c r="A44" s="24" t="s">
        <v>3</v>
      </c>
      <c r="B44" s="24"/>
      <c r="C44" s="24"/>
      <c r="D44" s="24"/>
      <c r="E44" s="24"/>
      <c r="F44" s="24"/>
      <c r="G44" s="24"/>
      <c r="H44" s="24"/>
      <c r="I44" s="3"/>
      <c r="L44" s="24" t="s">
        <v>3</v>
      </c>
      <c r="M44" s="24"/>
      <c r="N44" s="24"/>
      <c r="O44" s="24"/>
      <c r="P44" s="24"/>
      <c r="Q44" s="24"/>
      <c r="R44" s="24"/>
      <c r="S44" s="24"/>
      <c r="T44" s="3"/>
    </row>
    <row r="45" spans="1:20" x14ac:dyDescent="0.2">
      <c r="A45" s="8">
        <f>STDEV(A36:A40)</f>
        <v>4.051968979737695</v>
      </c>
      <c r="B45" s="8">
        <f t="shared" ref="B45:H45" si="17">STDEV(B36:B40)</f>
        <v>5.5238154442605572</v>
      </c>
      <c r="C45" s="8">
        <f t="shared" si="17"/>
        <v>6.6233412427756893</v>
      </c>
      <c r="D45" s="8">
        <f>STDEV(D36:D40)</f>
        <v>2.7048438811961182</v>
      </c>
      <c r="E45" s="8">
        <f t="shared" si="17"/>
        <v>0.93514094542383308</v>
      </c>
      <c r="F45" s="8">
        <f t="shared" si="17"/>
        <v>2.2023761058607616</v>
      </c>
      <c r="G45" s="8">
        <f t="shared" si="17"/>
        <v>2.9007735469917777</v>
      </c>
      <c r="H45" s="8">
        <f t="shared" si="17"/>
        <v>6.1835287840961417</v>
      </c>
      <c r="I45" s="21">
        <f>STDEV(I36:I40)</f>
        <v>0.44049418712012839</v>
      </c>
      <c r="L45" s="8">
        <f>STDEV(L36:L38)</f>
        <v>1.7474120032871017</v>
      </c>
      <c r="M45" s="8">
        <f t="shared" ref="M45:S45" si="18">STDEV(M36:M38)</f>
        <v>2.1610905289303552</v>
      </c>
      <c r="N45" s="8">
        <f t="shared" si="18"/>
        <v>3.1006792235916527</v>
      </c>
      <c r="O45" s="8">
        <f t="shared" si="18"/>
        <v>3.107014544979382</v>
      </c>
      <c r="P45" s="8">
        <f t="shared" si="18"/>
        <v>3.8971841436613306</v>
      </c>
      <c r="Q45" s="8">
        <f t="shared" si="18"/>
        <v>3.1900165558149762</v>
      </c>
      <c r="R45" s="8">
        <f t="shared" si="18"/>
        <v>2.6505015112736756</v>
      </c>
      <c r="S45" s="8">
        <f t="shared" si="18"/>
        <v>2.9565031367721204</v>
      </c>
      <c r="T45" s="21">
        <f>STDEV(T36:T38)</f>
        <v>2.2479881906270014E-2</v>
      </c>
    </row>
    <row r="47" spans="1:20" x14ac:dyDescent="0.2">
      <c r="A47" s="17" t="s">
        <v>46</v>
      </c>
      <c r="B47" s="17"/>
      <c r="C47" s="17"/>
      <c r="D47" s="17"/>
      <c r="E47" s="17"/>
      <c r="F47" s="17"/>
      <c r="G47" s="17"/>
      <c r="H47" s="17"/>
      <c r="I47" s="2"/>
      <c r="L47" s="17" t="s">
        <v>47</v>
      </c>
      <c r="M47" s="17"/>
      <c r="N47" s="17"/>
      <c r="O47" s="17"/>
      <c r="P47" s="17"/>
      <c r="Q47" s="17"/>
      <c r="R47" s="17"/>
      <c r="S47" s="17"/>
      <c r="T47" s="2"/>
    </row>
    <row r="48" spans="1:20" x14ac:dyDescent="0.2">
      <c r="A48" s="1" t="s">
        <v>14</v>
      </c>
      <c r="B48" s="1"/>
      <c r="C48" s="1"/>
      <c r="D48" s="1"/>
      <c r="E48" s="1" t="s">
        <v>15</v>
      </c>
      <c r="F48" s="1"/>
      <c r="G48" s="1"/>
      <c r="H48" s="1"/>
      <c r="I48" s="2"/>
      <c r="L48" s="1" t="s">
        <v>14</v>
      </c>
      <c r="M48" s="1"/>
      <c r="N48" s="1"/>
      <c r="O48" s="1"/>
      <c r="P48" s="1" t="s">
        <v>15</v>
      </c>
      <c r="Q48" s="1"/>
      <c r="R48" s="1"/>
      <c r="S48" s="1"/>
      <c r="T48" s="2"/>
    </row>
    <row r="49" spans="1:20" x14ac:dyDescent="0.2">
      <c r="A49" s="11" t="s">
        <v>10</v>
      </c>
      <c r="B49" s="11" t="s">
        <v>11</v>
      </c>
      <c r="C49" s="11" t="s">
        <v>12</v>
      </c>
      <c r="D49" s="11" t="s">
        <v>13</v>
      </c>
      <c r="E49" s="11" t="s">
        <v>10</v>
      </c>
      <c r="F49" s="11" t="s">
        <v>11</v>
      </c>
      <c r="G49" s="11" t="s">
        <v>12</v>
      </c>
      <c r="H49" s="11" t="s">
        <v>13</v>
      </c>
      <c r="I49" s="19" t="s">
        <v>16</v>
      </c>
      <c r="L49" s="11" t="s">
        <v>10</v>
      </c>
      <c r="M49" s="11" t="s">
        <v>11</v>
      </c>
      <c r="N49" s="11" t="s">
        <v>12</v>
      </c>
      <c r="O49" s="11" t="s">
        <v>13</v>
      </c>
      <c r="P49" s="11" t="s">
        <v>10</v>
      </c>
      <c r="Q49" s="11" t="s">
        <v>11</v>
      </c>
      <c r="R49" s="11" t="s">
        <v>12</v>
      </c>
      <c r="S49" s="11" t="s">
        <v>13</v>
      </c>
      <c r="T49" s="19" t="s">
        <v>16</v>
      </c>
    </row>
    <row r="50" spans="1:20" x14ac:dyDescent="0.2">
      <c r="A50" s="9">
        <v>30.65</v>
      </c>
      <c r="B50" s="9">
        <v>49.119</v>
      </c>
      <c r="C50" s="9">
        <v>55.691000000000003</v>
      </c>
      <c r="D50" s="9">
        <v>67.965999999999994</v>
      </c>
      <c r="E50" s="9"/>
      <c r="F50" s="9"/>
      <c r="G50" s="9">
        <v>0.89300000000000002</v>
      </c>
      <c r="H50" s="9">
        <v>1.234684691</v>
      </c>
      <c r="I50" s="21">
        <f>D50/H50</f>
        <v>55.047252545872858</v>
      </c>
      <c r="L50" s="9">
        <v>29.04707840860868</v>
      </c>
      <c r="M50" s="9">
        <v>41.585761577057959</v>
      </c>
      <c r="N50" s="9">
        <v>41.535868010026533</v>
      </c>
      <c r="O50" s="9">
        <v>51.090272632908871</v>
      </c>
      <c r="P50" s="9">
        <v>15.445289412573695</v>
      </c>
      <c r="Q50" s="9">
        <v>35.977502640545168</v>
      </c>
      <c r="R50" s="9">
        <v>39.172116867640298</v>
      </c>
      <c r="S50" s="9">
        <v>46.369168564832755</v>
      </c>
      <c r="T50" s="21">
        <f>O50/S50</f>
        <v>1.1018155859636589</v>
      </c>
    </row>
    <row r="51" spans="1:20" x14ac:dyDescent="0.2">
      <c r="A51" s="9">
        <v>36.215000000000003</v>
      </c>
      <c r="B51" s="9">
        <v>59.923999999999999</v>
      </c>
      <c r="C51" s="9">
        <v>64.352000000000004</v>
      </c>
      <c r="D51" s="9">
        <v>71.894999999999996</v>
      </c>
      <c r="E51" s="9"/>
      <c r="F51" s="9">
        <v>8.1000000000000003E-2</v>
      </c>
      <c r="G51" s="9">
        <v>0.86499999999999999</v>
      </c>
      <c r="H51" s="9">
        <v>1.351</v>
      </c>
      <c r="I51" s="21">
        <f t="shared" ref="I51:I54" si="19">D51/H51</f>
        <v>53.216136195410805</v>
      </c>
      <c r="L51" s="9">
        <v>24.893677021180839</v>
      </c>
      <c r="M51" s="9">
        <v>32.844610047144258</v>
      </c>
      <c r="N51" s="9">
        <v>40.872909432766498</v>
      </c>
      <c r="O51" s="9">
        <v>43.123542847420559</v>
      </c>
      <c r="P51" s="9">
        <v>18.918517693439771</v>
      </c>
      <c r="Q51" s="9">
        <v>29.371991704103195</v>
      </c>
      <c r="R51" s="9">
        <v>36.138286062355391</v>
      </c>
      <c r="S51" s="9">
        <v>39.560496575803057</v>
      </c>
      <c r="T51" s="21">
        <f t="shared" ref="T51:T52" si="20">O51/S51</f>
        <v>1.0900657620611571</v>
      </c>
    </row>
    <row r="52" spans="1:20" x14ac:dyDescent="0.2">
      <c r="A52" s="9">
        <v>33.67</v>
      </c>
      <c r="B52" s="9">
        <v>51.820999999999998</v>
      </c>
      <c r="C52" s="9">
        <v>58.655999999999999</v>
      </c>
      <c r="D52" s="9">
        <v>72.343999999999994</v>
      </c>
      <c r="E52" s="9"/>
      <c r="F52" s="9"/>
      <c r="G52" s="9">
        <v>0.46200000000000002</v>
      </c>
      <c r="H52" s="9">
        <v>1.458</v>
      </c>
      <c r="I52" s="21">
        <f t="shared" si="19"/>
        <v>49.618655692729767</v>
      </c>
      <c r="L52" s="9">
        <v>26.350009516619167</v>
      </c>
      <c r="M52" s="9">
        <v>34.757565311307168</v>
      </c>
      <c r="N52" s="9">
        <v>43.239311371459635</v>
      </c>
      <c r="O52" s="9">
        <v>46.321843093948743</v>
      </c>
      <c r="P52" s="9">
        <v>17.80243804775688</v>
      </c>
      <c r="Q52" s="9">
        <v>33.615926381096166</v>
      </c>
      <c r="R52" s="9">
        <v>41.33638846817567</v>
      </c>
      <c r="S52" s="9">
        <v>41.9316601044153</v>
      </c>
      <c r="T52" s="21">
        <f t="shared" si="20"/>
        <v>1.1046985256152824</v>
      </c>
    </row>
    <row r="53" spans="1:20" x14ac:dyDescent="0.2">
      <c r="A53" s="9">
        <v>30.14878066</v>
      </c>
      <c r="B53" s="9">
        <v>46.239976259999999</v>
      </c>
      <c r="C53" s="9">
        <v>55.942279190000001</v>
      </c>
      <c r="D53" s="9">
        <v>63.103183530000003</v>
      </c>
      <c r="E53" s="9"/>
      <c r="F53" s="9">
        <v>0.76076336899999997</v>
      </c>
      <c r="G53" s="9">
        <v>1.698967009</v>
      </c>
      <c r="H53" s="9">
        <v>2.3729718690000001</v>
      </c>
      <c r="I53" s="21">
        <f t="shared" si="19"/>
        <v>26.59247012337844</v>
      </c>
      <c r="L53" s="9"/>
      <c r="M53" s="9"/>
      <c r="N53" s="9"/>
      <c r="O53" s="9"/>
      <c r="P53" s="9"/>
      <c r="Q53" s="9"/>
      <c r="R53" s="9"/>
      <c r="S53" s="9"/>
      <c r="T53" s="25"/>
    </row>
    <row r="54" spans="1:20" x14ac:dyDescent="0.2">
      <c r="A54" s="9">
        <v>41.856958210000002</v>
      </c>
      <c r="B54" s="9">
        <v>53.830700229999998</v>
      </c>
      <c r="C54" s="9">
        <v>65.876972760000001</v>
      </c>
      <c r="D54" s="9">
        <v>73.43166737</v>
      </c>
      <c r="E54" s="9">
        <v>0.824205839</v>
      </c>
      <c r="F54" s="9">
        <v>1.7214636350000001</v>
      </c>
      <c r="G54" s="9">
        <v>1.770107001</v>
      </c>
      <c r="H54" s="9">
        <v>1.8729309810000001</v>
      </c>
      <c r="I54" s="21">
        <f t="shared" si="19"/>
        <v>39.206819746658887</v>
      </c>
      <c r="L54" s="9"/>
      <c r="M54" s="9"/>
      <c r="N54" s="9"/>
      <c r="O54" s="9"/>
      <c r="P54" s="9"/>
      <c r="Q54" s="9"/>
      <c r="R54" s="9"/>
      <c r="S54" s="9"/>
      <c r="T54" s="25"/>
    </row>
    <row r="55" spans="1:20" x14ac:dyDescent="0.2">
      <c r="T55" s="26"/>
    </row>
    <row r="56" spans="1:20" x14ac:dyDescent="0.2">
      <c r="A56" s="1" t="s">
        <v>2</v>
      </c>
      <c r="B56" s="1"/>
      <c r="C56" s="1"/>
      <c r="D56" s="1"/>
      <c r="E56" s="1"/>
      <c r="F56" s="1"/>
      <c r="G56" s="1"/>
      <c r="H56" s="1"/>
      <c r="I56" s="3"/>
      <c r="L56" s="1" t="s">
        <v>2</v>
      </c>
      <c r="M56" s="1"/>
      <c r="N56" s="1"/>
      <c r="O56" s="1"/>
      <c r="P56" s="1"/>
      <c r="Q56" s="1"/>
      <c r="R56" s="1"/>
      <c r="S56" s="1"/>
      <c r="T56" s="3"/>
    </row>
    <row r="57" spans="1:20" x14ac:dyDescent="0.2">
      <c r="A57" s="8">
        <f>AVERAGE(A50:A54)</f>
        <v>34.508147774000008</v>
      </c>
      <c r="B57" s="8">
        <f t="shared" ref="B57:H57" si="21">AVERAGE(B50:B54)</f>
        <v>52.186935298000002</v>
      </c>
      <c r="C57" s="8">
        <f t="shared" si="21"/>
        <v>60.103650390000006</v>
      </c>
      <c r="D57" s="8">
        <f t="shared" si="21"/>
        <v>69.74797018000001</v>
      </c>
      <c r="E57" s="8">
        <f t="shared" si="21"/>
        <v>0.824205839</v>
      </c>
      <c r="F57" s="8">
        <f t="shared" si="21"/>
        <v>0.85440900133333331</v>
      </c>
      <c r="G57" s="8">
        <f t="shared" si="21"/>
        <v>1.1378148020000001</v>
      </c>
      <c r="H57" s="8">
        <f>AVERAGE(H50:H54)</f>
        <v>1.6579175081999999</v>
      </c>
      <c r="I57" s="21">
        <f>AVERAGE(I50:I54)</f>
        <v>44.736266860810147</v>
      </c>
      <c r="L57" s="8">
        <f>AVERAGE(L50:L52)</f>
        <v>26.763588315469562</v>
      </c>
      <c r="M57" s="8">
        <f t="shared" ref="M57:S57" si="22">AVERAGE(M50:M52)</f>
        <v>36.39597897850313</v>
      </c>
      <c r="N57" s="8">
        <f t="shared" si="22"/>
        <v>41.882696271417551</v>
      </c>
      <c r="O57" s="8">
        <f t="shared" si="22"/>
        <v>46.845219524759386</v>
      </c>
      <c r="P57" s="8">
        <f t="shared" si="22"/>
        <v>17.388748384590116</v>
      </c>
      <c r="Q57" s="8">
        <f t="shared" si="22"/>
        <v>32.988473575248179</v>
      </c>
      <c r="R57" s="8">
        <f t="shared" si="22"/>
        <v>38.882263799390451</v>
      </c>
      <c r="S57" s="8">
        <f t="shared" si="22"/>
        <v>42.620441748350373</v>
      </c>
      <c r="T57" s="21">
        <f>AVERAGE(T50:T52)</f>
        <v>1.0988599578800329</v>
      </c>
    </row>
    <row r="58" spans="1:20" x14ac:dyDescent="0.2">
      <c r="A58" s="24" t="s">
        <v>3</v>
      </c>
      <c r="B58" s="24"/>
      <c r="C58" s="24"/>
      <c r="D58" s="24"/>
      <c r="E58" s="24"/>
      <c r="F58" s="24"/>
      <c r="G58" s="24"/>
      <c r="H58" s="24"/>
      <c r="I58" s="3"/>
      <c r="L58" s="24" t="s">
        <v>3</v>
      </c>
      <c r="M58" s="24"/>
      <c r="N58" s="24"/>
      <c r="O58" s="24"/>
      <c r="P58" s="24"/>
      <c r="Q58" s="24"/>
      <c r="R58" s="24"/>
      <c r="S58" s="24"/>
      <c r="T58" s="3"/>
    </row>
    <row r="59" spans="1:20" x14ac:dyDescent="0.2">
      <c r="A59" s="8">
        <f>STDEV(A50:A54)</f>
        <v>4.7830491560658324</v>
      </c>
      <c r="B59" s="8">
        <f t="shared" ref="B59:H59" si="23">STDEV(B50:B54)</f>
        <v>5.1835458614083345</v>
      </c>
      <c r="C59" s="8">
        <f t="shared" si="23"/>
        <v>4.7503660642352958</v>
      </c>
      <c r="D59" s="8">
        <f t="shared" si="23"/>
        <v>4.2499217701135317</v>
      </c>
      <c r="E59" s="8"/>
      <c r="F59" s="8">
        <f t="shared" si="23"/>
        <v>0.8242313769692865</v>
      </c>
      <c r="G59" s="8">
        <f t="shared" si="23"/>
        <v>0.57135214062960404</v>
      </c>
      <c r="H59" s="8">
        <f t="shared" si="23"/>
        <v>0.46659000119598038</v>
      </c>
      <c r="I59" s="21">
        <f>STDEV(I50:I54)</f>
        <v>11.851523909111396</v>
      </c>
      <c r="L59" s="8">
        <f>STDEV(L50:L52)</f>
        <v>2.1073612263719244</v>
      </c>
      <c r="M59" s="8">
        <f t="shared" ref="M59:S59" si="24">STDEV(M50:M52)</f>
        <v>4.595131339349166</v>
      </c>
      <c r="N59" s="8">
        <f t="shared" si="24"/>
        <v>1.2207300750113839</v>
      </c>
      <c r="O59" s="8">
        <f t="shared" si="24"/>
        <v>4.0090694724577585</v>
      </c>
      <c r="P59" s="8">
        <f t="shared" si="24"/>
        <v>1.7731844308503988</v>
      </c>
      <c r="Q59" s="8">
        <f t="shared" si="24"/>
        <v>3.3471579661764568</v>
      </c>
      <c r="R59" s="8">
        <f t="shared" si="24"/>
        <v>2.6111450086559786</v>
      </c>
      <c r="S59" s="8">
        <f t="shared" si="24"/>
        <v>3.4562000344765678</v>
      </c>
      <c r="T59" s="21">
        <f>STDEV(T50:T52)</f>
        <v>7.7512092820587351E-3</v>
      </c>
    </row>
    <row r="61" spans="1:20" x14ac:dyDescent="0.2">
      <c r="A61" s="17" t="s">
        <v>21</v>
      </c>
      <c r="B61" s="17"/>
      <c r="C61" s="17"/>
      <c r="D61" s="17"/>
      <c r="E61" s="17"/>
      <c r="F61" s="17"/>
      <c r="G61" s="17"/>
      <c r="H61" s="17"/>
      <c r="I61" s="2"/>
      <c r="L61" s="17" t="s">
        <v>22</v>
      </c>
      <c r="M61" s="17"/>
      <c r="N61" s="17"/>
      <c r="O61" s="17"/>
      <c r="P61" s="17"/>
      <c r="Q61" s="17"/>
      <c r="R61" s="17"/>
      <c r="S61" s="17"/>
      <c r="T61" s="2"/>
    </row>
    <row r="62" spans="1:20" x14ac:dyDescent="0.2">
      <c r="A62" s="1" t="s">
        <v>14</v>
      </c>
      <c r="B62" s="1"/>
      <c r="C62" s="1"/>
      <c r="D62" s="1"/>
      <c r="E62" s="1" t="s">
        <v>15</v>
      </c>
      <c r="F62" s="1"/>
      <c r="G62" s="1"/>
      <c r="H62" s="1"/>
      <c r="I62" s="2"/>
      <c r="L62" s="1" t="s">
        <v>14</v>
      </c>
      <c r="M62" s="1"/>
      <c r="N62" s="1"/>
      <c r="O62" s="1"/>
      <c r="P62" s="1" t="s">
        <v>15</v>
      </c>
      <c r="Q62" s="1"/>
      <c r="R62" s="1"/>
      <c r="S62" s="1"/>
      <c r="T62" s="2"/>
    </row>
    <row r="63" spans="1:20" x14ac:dyDescent="0.2">
      <c r="A63" s="11" t="s">
        <v>10</v>
      </c>
      <c r="B63" s="11" t="s">
        <v>11</v>
      </c>
      <c r="C63" s="11" t="s">
        <v>12</v>
      </c>
      <c r="D63" s="11" t="s">
        <v>13</v>
      </c>
      <c r="E63" s="11" t="s">
        <v>10</v>
      </c>
      <c r="F63" s="11" t="s">
        <v>11</v>
      </c>
      <c r="G63" s="11" t="s">
        <v>12</v>
      </c>
      <c r="H63" s="11" t="s">
        <v>13</v>
      </c>
      <c r="I63" s="19" t="s">
        <v>16</v>
      </c>
      <c r="L63" s="11" t="s">
        <v>10</v>
      </c>
      <c r="M63" s="11" t="s">
        <v>11</v>
      </c>
      <c r="N63" s="11" t="s">
        <v>12</v>
      </c>
      <c r="O63" s="11" t="s">
        <v>13</v>
      </c>
      <c r="P63" s="11" t="s">
        <v>10</v>
      </c>
      <c r="Q63" s="11" t="s">
        <v>11</v>
      </c>
      <c r="R63" s="11" t="s">
        <v>12</v>
      </c>
      <c r="S63" s="11" t="s">
        <v>13</v>
      </c>
      <c r="T63" s="19" t="s">
        <v>16</v>
      </c>
    </row>
    <row r="64" spans="1:20" x14ac:dyDescent="0.2">
      <c r="A64" s="9"/>
      <c r="B64" s="9">
        <v>23.358050250334756</v>
      </c>
      <c r="C64" s="9">
        <v>31.233400177308152</v>
      </c>
      <c r="D64" s="9">
        <v>44.003653101781268</v>
      </c>
      <c r="E64" s="9">
        <v>4.6579544025813941</v>
      </c>
      <c r="F64" s="9">
        <v>12.549151902530125</v>
      </c>
      <c r="G64" s="9">
        <v>18.712078159027392</v>
      </c>
      <c r="H64" s="9">
        <v>18.313328098766888</v>
      </c>
      <c r="I64" s="21">
        <f>D64/H64</f>
        <v>2.4028212056520855</v>
      </c>
      <c r="L64" s="9">
        <v>15.094407077755408</v>
      </c>
      <c r="M64" s="9">
        <v>26.384714577244832</v>
      </c>
      <c r="N64" s="9">
        <v>32.060394360456435</v>
      </c>
      <c r="O64" s="9">
        <v>40.931537590081803</v>
      </c>
      <c r="P64" s="9">
        <v>19.05879655636236</v>
      </c>
      <c r="Q64" s="9">
        <v>22.556254963737132</v>
      </c>
      <c r="R64" s="9">
        <v>34.885463688132496</v>
      </c>
      <c r="S64" s="9">
        <v>38.910870495655075</v>
      </c>
      <c r="T64" s="21">
        <f>O64/S64</f>
        <v>1.0519306576462319</v>
      </c>
    </row>
    <row r="65" spans="1:20" x14ac:dyDescent="0.2">
      <c r="A65" s="9">
        <v>15.861874443630475</v>
      </c>
      <c r="B65" s="9">
        <v>21.666192993160962</v>
      </c>
      <c r="C65" s="9">
        <v>31.284357210736975</v>
      </c>
      <c r="D65" s="9">
        <v>44.705230311081642</v>
      </c>
      <c r="E65" s="9">
        <v>1.2992432998641041</v>
      </c>
      <c r="F65" s="9">
        <v>9.1139810917839679</v>
      </c>
      <c r="G65" s="9">
        <v>10.606568002998586</v>
      </c>
      <c r="H65" s="9">
        <v>14.654173425058858</v>
      </c>
      <c r="I65" s="21">
        <f t="shared" ref="I65:I68" si="25">D65/H65</f>
        <v>3.0506824925816032</v>
      </c>
      <c r="L65" s="9">
        <v>21.912325005424201</v>
      </c>
      <c r="M65" s="9">
        <v>24.883667443109601</v>
      </c>
      <c r="N65" s="9">
        <v>34.677904029566697</v>
      </c>
      <c r="O65" s="9">
        <v>45.21991119515139</v>
      </c>
      <c r="P65" s="9">
        <v>17.2984040630744</v>
      </c>
      <c r="Q65" s="9">
        <v>20.028708077182667</v>
      </c>
      <c r="R65" s="9">
        <v>29.581376485285482</v>
      </c>
      <c r="S65" s="9">
        <v>38.509090577500736</v>
      </c>
      <c r="T65" s="21">
        <f t="shared" ref="T65:T66" si="26">O65/S65</f>
        <v>1.1742658815623008</v>
      </c>
    </row>
    <row r="66" spans="1:20" x14ac:dyDescent="0.2">
      <c r="A66" s="9">
        <v>20.225163866873828</v>
      </c>
      <c r="B66" s="9">
        <v>31.49</v>
      </c>
      <c r="C66" s="9">
        <v>42.982711580839492</v>
      </c>
      <c r="D66" s="9">
        <v>52.904484961970653</v>
      </c>
      <c r="E66" s="9">
        <v>6.6926959395510108</v>
      </c>
      <c r="F66" s="9"/>
      <c r="G66" s="9">
        <v>14.536390059636437</v>
      </c>
      <c r="H66" s="9">
        <v>20.686387591497262</v>
      </c>
      <c r="I66" s="21">
        <f t="shared" si="25"/>
        <v>2.5574540130784369</v>
      </c>
      <c r="L66" s="9">
        <v>24.97</v>
      </c>
      <c r="M66" s="9">
        <v>36.457489087445111</v>
      </c>
      <c r="N66" s="9">
        <v>44.637215045156736</v>
      </c>
      <c r="O66" s="9">
        <v>53.047588281438152</v>
      </c>
      <c r="P66" s="9">
        <v>27.897940878068841</v>
      </c>
      <c r="Q66" s="9">
        <v>39.818882116587382</v>
      </c>
      <c r="R66" s="9">
        <v>37.016012717316471</v>
      </c>
      <c r="S66" s="9">
        <v>55.628869374412318</v>
      </c>
      <c r="T66" s="21">
        <f t="shared" si="26"/>
        <v>0.95359817443707595</v>
      </c>
    </row>
    <row r="67" spans="1:20" x14ac:dyDescent="0.2">
      <c r="A67" s="9">
        <v>18.6884263196796</v>
      </c>
      <c r="B67" s="9">
        <v>28.98</v>
      </c>
      <c r="C67" s="9">
        <v>40.2051940293087</v>
      </c>
      <c r="D67" s="9">
        <v>55.422133026753002</v>
      </c>
      <c r="E67" s="9">
        <v>4.1338878709240099</v>
      </c>
      <c r="F67" s="9">
        <v>12.043204228376378</v>
      </c>
      <c r="G67" s="9">
        <v>16.879024619227351</v>
      </c>
      <c r="H67" s="9">
        <v>19.550104321059443</v>
      </c>
      <c r="I67" s="21">
        <f t="shared" si="25"/>
        <v>2.8348765876943216</v>
      </c>
      <c r="L67" s="9"/>
      <c r="M67" s="9"/>
      <c r="N67" s="9"/>
      <c r="O67" s="9"/>
      <c r="P67" s="9"/>
      <c r="Q67" s="9"/>
      <c r="R67" s="9"/>
      <c r="S67" s="9"/>
      <c r="T67" s="25"/>
    </row>
    <row r="68" spans="1:20" x14ac:dyDescent="0.2">
      <c r="A68" s="9">
        <v>29.069653323124392</v>
      </c>
      <c r="B68" s="9">
        <v>43.022552003153528</v>
      </c>
      <c r="C68" s="9">
        <v>47.380862774615423</v>
      </c>
      <c r="D68" s="9">
        <v>57.848999999999997</v>
      </c>
      <c r="E68" s="9">
        <v>13.32532650502147</v>
      </c>
      <c r="F68" s="9">
        <v>17.118204875310852</v>
      </c>
      <c r="G68" s="9">
        <v>22.389156188711901</v>
      </c>
      <c r="H68" s="9">
        <v>27.993648745322034</v>
      </c>
      <c r="I68" s="21">
        <f t="shared" si="25"/>
        <v>2.0665044605757954</v>
      </c>
      <c r="L68" s="9"/>
      <c r="M68" s="9"/>
      <c r="N68" s="9"/>
      <c r="O68" s="9"/>
      <c r="P68" s="9"/>
      <c r="Q68" s="9"/>
      <c r="R68" s="9"/>
      <c r="S68" s="9"/>
      <c r="T68" s="25"/>
    </row>
    <row r="70" spans="1:20" x14ac:dyDescent="0.2">
      <c r="A70" s="1" t="s">
        <v>2</v>
      </c>
      <c r="B70" s="1"/>
      <c r="C70" s="1"/>
      <c r="D70" s="1"/>
      <c r="E70" s="1"/>
      <c r="F70" s="1"/>
      <c r="G70" s="1"/>
      <c r="H70" s="1"/>
      <c r="I70" s="3"/>
      <c r="L70" s="1" t="s">
        <v>2</v>
      </c>
      <c r="M70" s="1"/>
      <c r="N70" s="1"/>
      <c r="O70" s="1"/>
      <c r="P70" s="1"/>
      <c r="Q70" s="1"/>
      <c r="R70" s="1"/>
      <c r="S70" s="1"/>
      <c r="T70" s="3"/>
    </row>
    <row r="71" spans="1:20" x14ac:dyDescent="0.2">
      <c r="A71" s="8">
        <f>AVERAGE(A64:A68)</f>
        <v>20.961279488327072</v>
      </c>
      <c r="B71" s="8">
        <f t="shared" ref="B71:H71" si="27">AVERAGE(B64:B68)</f>
        <v>29.703359049329851</v>
      </c>
      <c r="C71" s="8">
        <f t="shared" si="27"/>
        <v>38.617305154561748</v>
      </c>
      <c r="D71" s="8">
        <f t="shared" si="27"/>
        <v>50.976900280317309</v>
      </c>
      <c r="E71" s="8">
        <f t="shared" si="27"/>
        <v>6.021821603588398</v>
      </c>
      <c r="F71" s="8">
        <f t="shared" si="27"/>
        <v>12.706135524500331</v>
      </c>
      <c r="G71" s="8">
        <f t="shared" si="27"/>
        <v>16.624643405920335</v>
      </c>
      <c r="H71" s="8">
        <f>AVERAGE(H64:H68)</f>
        <v>20.239528436340898</v>
      </c>
      <c r="I71" s="21">
        <f>AVERAGE(I64:I68)</f>
        <v>2.582467751916449</v>
      </c>
      <c r="L71" s="8">
        <f>AVERAGE(L64:L66)</f>
        <v>20.658910694393203</v>
      </c>
      <c r="M71" s="8">
        <f t="shared" ref="M71:S71" si="28">AVERAGE(M64:M66)</f>
        <v>29.241957035933183</v>
      </c>
      <c r="N71" s="8">
        <f t="shared" si="28"/>
        <v>37.125171145059959</v>
      </c>
      <c r="O71" s="8">
        <f t="shared" si="28"/>
        <v>46.399679022223779</v>
      </c>
      <c r="P71" s="8">
        <f t="shared" si="28"/>
        <v>21.418380499168535</v>
      </c>
      <c r="Q71" s="8">
        <f>AVERAGE(Q64:Q66)</f>
        <v>27.467948385835729</v>
      </c>
      <c r="R71" s="8">
        <f t="shared" si="28"/>
        <v>33.827617630244816</v>
      </c>
      <c r="S71" s="8">
        <f t="shared" si="28"/>
        <v>44.349610149189374</v>
      </c>
      <c r="T71" s="21">
        <f>AVERAGE(T64:T66)</f>
        <v>1.0599315712152029</v>
      </c>
    </row>
    <row r="72" spans="1:20" x14ac:dyDescent="0.2">
      <c r="A72" s="24" t="s">
        <v>3</v>
      </c>
      <c r="B72" s="24"/>
      <c r="C72" s="24"/>
      <c r="D72" s="24"/>
      <c r="E72" s="24"/>
      <c r="F72" s="24"/>
      <c r="G72" s="24"/>
      <c r="H72" s="24"/>
      <c r="I72" s="3"/>
      <c r="L72" s="24" t="s">
        <v>3</v>
      </c>
      <c r="M72" s="24"/>
      <c r="N72" s="24"/>
      <c r="O72" s="24"/>
      <c r="P72" s="24"/>
      <c r="Q72" s="24"/>
      <c r="R72" s="24"/>
      <c r="S72" s="24"/>
      <c r="T72" s="3"/>
    </row>
    <row r="73" spans="1:20" x14ac:dyDescent="0.2">
      <c r="A73" s="8">
        <f>STDEV(A64:A68)</f>
        <v>5.6996311514892968</v>
      </c>
      <c r="B73" s="8">
        <f t="shared" ref="B73:H73" si="29">STDEV(B64:B68)</f>
        <v>8.4554008939712944</v>
      </c>
      <c r="C73" s="8">
        <f t="shared" si="29"/>
        <v>7.1880505835220738</v>
      </c>
      <c r="D73" s="8">
        <f t="shared" si="29"/>
        <v>6.2980443759981446</v>
      </c>
      <c r="E73" s="8">
        <f t="shared" si="29"/>
        <v>4.5143778523632783</v>
      </c>
      <c r="F73" s="8">
        <f t="shared" si="29"/>
        <v>3.3082750382333121</v>
      </c>
      <c r="G73" s="8">
        <f t="shared" si="29"/>
        <v>4.4223787396221361</v>
      </c>
      <c r="H73" s="8">
        <f t="shared" si="29"/>
        <v>4.8915183947307064</v>
      </c>
      <c r="I73" s="21">
        <f>STDEV(I64:I68)</f>
        <v>0.38146164632939245</v>
      </c>
      <c r="L73" s="8">
        <f>STDEV(L64:L66)</f>
        <v>5.0557016790743132</v>
      </c>
      <c r="M73" s="8">
        <f t="shared" ref="M73:S73" si="30">STDEV(M64:M66)</f>
        <v>6.2937439346164128</v>
      </c>
      <c r="N73" s="8">
        <f t="shared" si="30"/>
        <v>6.635958249168497</v>
      </c>
      <c r="O73" s="8">
        <f t="shared" si="30"/>
        <v>6.143578776513392</v>
      </c>
      <c r="P73" s="8">
        <f t="shared" si="30"/>
        <v>5.6800768005782247</v>
      </c>
      <c r="Q73" s="8">
        <f t="shared" si="30"/>
        <v>10.770621910177551</v>
      </c>
      <c r="R73" s="8">
        <f t="shared" si="30"/>
        <v>3.8285418487066805</v>
      </c>
      <c r="S73" s="8">
        <f t="shared" si="30"/>
        <v>9.770190544610232</v>
      </c>
      <c r="T73" s="21">
        <f>STDEV(T64:T66)</f>
        <v>0.11055121078228683</v>
      </c>
    </row>
    <row r="75" spans="1:20" x14ac:dyDescent="0.2">
      <c r="A75" s="17" t="s">
        <v>39</v>
      </c>
      <c r="B75" s="17"/>
      <c r="C75" s="17"/>
      <c r="D75" s="17"/>
      <c r="E75" s="17"/>
      <c r="F75" s="17"/>
      <c r="G75" s="17"/>
      <c r="H75" s="17"/>
      <c r="I75" s="2"/>
      <c r="L75" s="17" t="s">
        <v>40</v>
      </c>
      <c r="M75" s="17"/>
      <c r="N75" s="17"/>
      <c r="O75" s="17"/>
      <c r="P75" s="17"/>
      <c r="Q75" s="17"/>
      <c r="R75" s="17"/>
      <c r="S75" s="17"/>
      <c r="T75" s="2"/>
    </row>
    <row r="76" spans="1:20" x14ac:dyDescent="0.2">
      <c r="A76" s="1" t="s">
        <v>14</v>
      </c>
      <c r="B76" s="1"/>
      <c r="C76" s="1"/>
      <c r="D76" s="1"/>
      <c r="E76" s="1" t="s">
        <v>15</v>
      </c>
      <c r="F76" s="1"/>
      <c r="G76" s="1"/>
      <c r="H76" s="1"/>
      <c r="I76" s="2"/>
      <c r="L76" s="1" t="s">
        <v>14</v>
      </c>
      <c r="M76" s="1"/>
      <c r="N76" s="1"/>
      <c r="O76" s="1"/>
      <c r="P76" s="1" t="s">
        <v>15</v>
      </c>
      <c r="Q76" s="1"/>
      <c r="R76" s="1"/>
      <c r="S76" s="1"/>
      <c r="T76" s="2"/>
    </row>
    <row r="77" spans="1:20" x14ac:dyDescent="0.2">
      <c r="A77" s="11" t="s">
        <v>10</v>
      </c>
      <c r="B77" s="11" t="s">
        <v>11</v>
      </c>
      <c r="C77" s="11" t="s">
        <v>12</v>
      </c>
      <c r="D77" s="11" t="s">
        <v>13</v>
      </c>
      <c r="E77" s="11" t="s">
        <v>10</v>
      </c>
      <c r="F77" s="11" t="s">
        <v>11</v>
      </c>
      <c r="G77" s="11" t="s">
        <v>12</v>
      </c>
      <c r="H77" s="11" t="s">
        <v>13</v>
      </c>
      <c r="I77" s="19" t="s">
        <v>16</v>
      </c>
      <c r="L77" s="11" t="s">
        <v>10</v>
      </c>
      <c r="M77" s="11" t="s">
        <v>11</v>
      </c>
      <c r="N77" s="11" t="s">
        <v>12</v>
      </c>
      <c r="O77" s="11" t="s">
        <v>13</v>
      </c>
      <c r="P77" s="11" t="s">
        <v>10</v>
      </c>
      <c r="Q77" s="11" t="s">
        <v>11</v>
      </c>
      <c r="R77" s="11" t="s">
        <v>12</v>
      </c>
      <c r="S77" s="11" t="s">
        <v>13</v>
      </c>
      <c r="T77" s="19" t="s">
        <v>16</v>
      </c>
    </row>
    <row r="78" spans="1:20" x14ac:dyDescent="0.2">
      <c r="A78" s="9">
        <v>12.294165419672403</v>
      </c>
      <c r="B78" s="9">
        <v>24.609799147044118</v>
      </c>
      <c r="C78" s="9">
        <v>34.14105134474066</v>
      </c>
      <c r="D78" s="9">
        <v>46.745436226456675</v>
      </c>
      <c r="E78" s="9">
        <v>1.033973610355208</v>
      </c>
      <c r="F78" s="9">
        <v>5.3324586747155749</v>
      </c>
      <c r="G78" s="9">
        <v>6.6601680164840502</v>
      </c>
      <c r="H78" s="9">
        <v>9.404890350578162</v>
      </c>
      <c r="I78" s="21">
        <f>D78/H78</f>
        <v>4.970332931482079</v>
      </c>
      <c r="L78" s="9">
        <v>17.253123056389789</v>
      </c>
      <c r="M78" s="9">
        <v>27.146000000000001</v>
      </c>
      <c r="N78" s="9">
        <v>34.96336369387874</v>
      </c>
      <c r="O78" s="9">
        <v>46.513685259370696</v>
      </c>
      <c r="P78" s="9">
        <v>12.378363020105931</v>
      </c>
      <c r="Q78" s="9">
        <v>25.576986178755767</v>
      </c>
      <c r="R78" s="9">
        <v>32.106830406245201</v>
      </c>
      <c r="S78" s="9">
        <v>44.216999999999999</v>
      </c>
      <c r="T78" s="21">
        <f>O78/S78</f>
        <v>1.0519412275679194</v>
      </c>
    </row>
    <row r="79" spans="1:20" x14ac:dyDescent="0.2">
      <c r="A79" s="9">
        <v>16.460273323391739</v>
      </c>
      <c r="B79" s="9">
        <v>27.048400807023704</v>
      </c>
      <c r="C79" s="9">
        <v>33.310052289475038</v>
      </c>
      <c r="D79" s="9">
        <v>49.254780228198619</v>
      </c>
      <c r="E79" s="9">
        <v>0.80866106368351465</v>
      </c>
      <c r="F79" s="9">
        <v>5.6822084902835384</v>
      </c>
      <c r="G79" s="9">
        <v>5.4862880377988255</v>
      </c>
      <c r="H79" s="9">
        <v>9.2953101813462702</v>
      </c>
      <c r="I79" s="21">
        <f t="shared" ref="I79:I82" si="31">D79/H79</f>
        <v>5.2988850578695681</v>
      </c>
      <c r="L79" s="9">
        <v>19.158294924905814</v>
      </c>
      <c r="M79" s="9">
        <v>23.893564449227998</v>
      </c>
      <c r="N79" s="9">
        <v>31.629538721093805</v>
      </c>
      <c r="O79" s="9">
        <v>40.893000000000001</v>
      </c>
      <c r="P79" s="9">
        <v>23.200428088177247</v>
      </c>
      <c r="Q79" s="9">
        <v>24.298913698749303</v>
      </c>
      <c r="R79" s="9">
        <v>36.617353637511968</v>
      </c>
      <c r="S79" s="9">
        <v>45.116</v>
      </c>
      <c r="T79" s="21">
        <f t="shared" ref="T79:T80" si="32">O79/S79</f>
        <v>0.90639684369181672</v>
      </c>
    </row>
    <row r="80" spans="1:20" x14ac:dyDescent="0.2">
      <c r="A80" s="9">
        <v>18.501411292068948</v>
      </c>
      <c r="B80" s="9">
        <v>35.908168942335102</v>
      </c>
      <c r="C80" s="9">
        <v>44.468113920398885</v>
      </c>
      <c r="D80" s="9">
        <v>60.674374937231171</v>
      </c>
      <c r="E80" s="9">
        <v>3.3308816600144029</v>
      </c>
      <c r="F80" s="9">
        <v>3.6032849106110998</v>
      </c>
      <c r="G80" s="9">
        <v>6.8211435377559004</v>
      </c>
      <c r="H80" s="9">
        <v>10.504755159724088</v>
      </c>
      <c r="I80" s="21">
        <f t="shared" si="31"/>
        <v>5.7758961550918064</v>
      </c>
      <c r="L80" s="9">
        <v>29.672353921929119</v>
      </c>
      <c r="M80" s="9">
        <v>39.87737385498</v>
      </c>
      <c r="N80" s="9">
        <v>44.847999999999999</v>
      </c>
      <c r="O80" s="9">
        <v>52.591997954581473</v>
      </c>
      <c r="P80" s="9">
        <v>29.696854058554006</v>
      </c>
      <c r="Q80" s="9">
        <v>39.867730432882894</v>
      </c>
      <c r="R80" s="9">
        <v>46.530575317211124</v>
      </c>
      <c r="S80" s="9">
        <v>53.595580125479799</v>
      </c>
      <c r="T80" s="21">
        <f t="shared" si="32"/>
        <v>0.98127490795791916</v>
      </c>
    </row>
    <row r="81" spans="1:20" x14ac:dyDescent="0.2">
      <c r="A81" s="9">
        <v>15.779810398905214</v>
      </c>
      <c r="B81" s="9">
        <v>30.917027979166612</v>
      </c>
      <c r="C81" s="9">
        <v>39.249330167204171</v>
      </c>
      <c r="D81" s="9">
        <v>55.978596658852695</v>
      </c>
      <c r="E81" s="9">
        <v>1.1366380980571693</v>
      </c>
      <c r="F81" s="9">
        <v>4.0235677896253481</v>
      </c>
      <c r="G81" s="9">
        <v>6.599344967342466</v>
      </c>
      <c r="H81" s="9">
        <v>8.7777778280256982</v>
      </c>
      <c r="I81" s="21">
        <f t="shared" si="31"/>
        <v>6.3773084436158971</v>
      </c>
      <c r="L81" s="9"/>
      <c r="M81" s="9"/>
      <c r="N81" s="9"/>
      <c r="O81" s="9"/>
      <c r="P81" s="9"/>
      <c r="Q81" s="9"/>
      <c r="R81" s="9"/>
      <c r="S81" s="9"/>
      <c r="T81" s="25"/>
    </row>
    <row r="82" spans="1:20" x14ac:dyDescent="0.2">
      <c r="A82" s="9">
        <v>32.477110988185643</v>
      </c>
      <c r="B82" s="9">
        <v>46.436538957552322</v>
      </c>
      <c r="C82" s="9">
        <v>54.948</v>
      </c>
      <c r="D82" s="9">
        <v>68.635999999999996</v>
      </c>
      <c r="E82" s="9">
        <v>11.913671845217721</v>
      </c>
      <c r="F82" s="9">
        <v>16.285000640762558</v>
      </c>
      <c r="G82" s="9">
        <v>20.0320725992087</v>
      </c>
      <c r="H82" s="9">
        <v>24.536836141603661</v>
      </c>
      <c r="I82" s="21">
        <f t="shared" si="31"/>
        <v>2.7972636571356313</v>
      </c>
      <c r="L82" s="9"/>
      <c r="M82" s="9"/>
      <c r="N82" s="9"/>
      <c r="O82" s="9"/>
      <c r="P82" s="9"/>
      <c r="Q82" s="9"/>
      <c r="R82" s="9"/>
      <c r="S82" s="9"/>
      <c r="T82" s="25"/>
    </row>
    <row r="84" spans="1:20" x14ac:dyDescent="0.2">
      <c r="A84" s="1" t="s">
        <v>2</v>
      </c>
      <c r="B84" s="1"/>
      <c r="C84" s="1"/>
      <c r="D84" s="1"/>
      <c r="E84" s="1"/>
      <c r="F84" s="1"/>
      <c r="G84" s="1"/>
      <c r="H84" s="1"/>
      <c r="I84" s="3"/>
      <c r="L84" s="1" t="s">
        <v>2</v>
      </c>
      <c r="M84" s="1"/>
      <c r="N84" s="1"/>
      <c r="O84" s="1"/>
      <c r="P84" s="1"/>
      <c r="Q84" s="1"/>
      <c r="R84" s="1"/>
      <c r="S84" s="1"/>
      <c r="T84" s="3"/>
    </row>
    <row r="85" spans="1:20" x14ac:dyDescent="0.2">
      <c r="A85" s="8">
        <f>AVERAGE(A78:A82)</f>
        <v>19.102554284444789</v>
      </c>
      <c r="B85" s="8">
        <f t="shared" ref="B85:H85" si="33">AVERAGE(B78:B82)</f>
        <v>32.983987166624374</v>
      </c>
      <c r="C85" s="8">
        <f t="shared" si="33"/>
        <v>41.223309544363751</v>
      </c>
      <c r="D85" s="8">
        <f t="shared" si="33"/>
        <v>56.257837610147831</v>
      </c>
      <c r="E85" s="8">
        <f t="shared" si="33"/>
        <v>3.6447652554656029</v>
      </c>
      <c r="F85" s="8">
        <f t="shared" si="33"/>
        <v>6.985304101199624</v>
      </c>
      <c r="G85" s="8">
        <f t="shared" si="33"/>
        <v>9.1198034317179886</v>
      </c>
      <c r="H85" s="8">
        <f>AVERAGE(H78:H82)</f>
        <v>12.503913932255575</v>
      </c>
      <c r="I85" s="21">
        <f>AVERAGE(I78:I82)</f>
        <v>5.0439372490389953</v>
      </c>
      <c r="L85" s="8">
        <f>AVERAGE(L78:L80)</f>
        <v>22.027923967741572</v>
      </c>
      <c r="M85" s="8">
        <f t="shared" ref="M85:S85" si="34">AVERAGE(M78:M80)</f>
        <v>30.305646101402669</v>
      </c>
      <c r="N85" s="8">
        <f t="shared" si="34"/>
        <v>37.146967471657511</v>
      </c>
      <c r="O85" s="8">
        <f t="shared" si="34"/>
        <v>46.666227737984059</v>
      </c>
      <c r="P85" s="8">
        <f t="shared" si="34"/>
        <v>21.758548388945727</v>
      </c>
      <c r="Q85" s="8">
        <f t="shared" si="34"/>
        <v>29.914543436795991</v>
      </c>
      <c r="R85" s="8">
        <f t="shared" si="34"/>
        <v>38.41825312032276</v>
      </c>
      <c r="S85" s="8">
        <f t="shared" si="34"/>
        <v>47.642860041826602</v>
      </c>
      <c r="T85" s="21">
        <f>AVERAGE(T78:T80)</f>
        <v>0.97987099307255177</v>
      </c>
    </row>
    <row r="86" spans="1:20" x14ac:dyDescent="0.2">
      <c r="A86" s="24" t="s">
        <v>3</v>
      </c>
      <c r="B86" s="24"/>
      <c r="C86" s="24"/>
      <c r="D86" s="24"/>
      <c r="E86" s="24"/>
      <c r="F86" s="24"/>
      <c r="G86" s="24"/>
      <c r="H86" s="24"/>
      <c r="I86" s="3"/>
      <c r="L86" s="24" t="s">
        <v>3</v>
      </c>
      <c r="M86" s="24"/>
      <c r="N86" s="24"/>
      <c r="O86" s="24"/>
      <c r="P86" s="24"/>
      <c r="Q86" s="24"/>
      <c r="R86" s="24"/>
      <c r="S86" s="24"/>
      <c r="T86" s="3"/>
    </row>
    <row r="87" spans="1:20" x14ac:dyDescent="0.2">
      <c r="A87" s="8">
        <f>STDEV(A78:A82)</f>
        <v>7.8041106869849761</v>
      </c>
      <c r="B87" s="8">
        <f t="shared" ref="B87:H87" si="35">STDEV(B78:B82)</f>
        <v>8.6480130586044375</v>
      </c>
      <c r="C87" s="8">
        <f t="shared" si="35"/>
        <v>8.8821520437250605</v>
      </c>
      <c r="D87" s="8">
        <f t="shared" si="35"/>
        <v>8.8364483023338565</v>
      </c>
      <c r="E87" s="8">
        <f t="shared" si="35"/>
        <v>4.7334913367431879</v>
      </c>
      <c r="F87" s="8">
        <f t="shared" si="35"/>
        <v>5.2707743190114735</v>
      </c>
      <c r="G87" s="8">
        <f t="shared" si="35"/>
        <v>6.1230386054687127</v>
      </c>
      <c r="H87" s="8">
        <f t="shared" si="35"/>
        <v>6.755942350098163</v>
      </c>
      <c r="I87" s="21">
        <f>STDEV(I78:I82)</f>
        <v>1.3630481275457578</v>
      </c>
      <c r="L87" s="8">
        <f>STDEV(L78:L80)</f>
        <v>6.6884528820577165</v>
      </c>
      <c r="M87" s="8">
        <f t="shared" ref="M87:S87" si="36">STDEV(M78:M80)</f>
        <v>8.4473702058352576</v>
      </c>
      <c r="N87" s="8">
        <f t="shared" si="36"/>
        <v>6.8744471588072162</v>
      </c>
      <c r="O87" s="8">
        <f t="shared" si="36"/>
        <v>5.8509905307700425</v>
      </c>
      <c r="P87" s="8">
        <f t="shared" si="36"/>
        <v>8.748816820718881</v>
      </c>
      <c r="Q87" s="8">
        <f t="shared" si="36"/>
        <v>8.6433683162493011</v>
      </c>
      <c r="R87" s="8">
        <f t="shared" si="36"/>
        <v>7.3785861467184706</v>
      </c>
      <c r="S87" s="8">
        <f t="shared" si="36"/>
        <v>5.1747664242694205</v>
      </c>
      <c r="T87" s="21">
        <f>STDEV(T78:T80)</f>
        <v>7.2782347806474357E-2</v>
      </c>
    </row>
    <row r="90" spans="1:20" x14ac:dyDescent="0.2">
      <c r="A90" s="28" t="s">
        <v>33</v>
      </c>
      <c r="B90" s="28"/>
      <c r="C90" s="28"/>
      <c r="D90" s="28"/>
      <c r="E90" s="28"/>
      <c r="F90" s="28"/>
      <c r="G90" s="28"/>
      <c r="H90" s="28"/>
      <c r="L90" s="28" t="s">
        <v>34</v>
      </c>
      <c r="M90" s="28"/>
      <c r="N90" s="28"/>
      <c r="O90" s="28"/>
      <c r="P90" s="28"/>
      <c r="Q90" s="28"/>
      <c r="R90" s="28"/>
      <c r="S90" s="28"/>
    </row>
    <row r="91" spans="1:20" ht="34" x14ac:dyDescent="0.2">
      <c r="A91" s="2"/>
      <c r="C91" s="29" t="s">
        <v>18</v>
      </c>
      <c r="D91" s="29" t="s">
        <v>17</v>
      </c>
      <c r="E91" s="29" t="s">
        <v>25</v>
      </c>
      <c r="F91" s="29" t="s">
        <v>26</v>
      </c>
      <c r="G91" s="29" t="s">
        <v>27</v>
      </c>
      <c r="H91" s="29" t="s">
        <v>28</v>
      </c>
      <c r="L91" s="2"/>
      <c r="N91" s="29" t="s">
        <v>18</v>
      </c>
      <c r="O91" s="29" t="s">
        <v>17</v>
      </c>
      <c r="P91" s="29" t="s">
        <v>25</v>
      </c>
      <c r="Q91" s="29" t="s">
        <v>26</v>
      </c>
      <c r="R91" s="29" t="s">
        <v>27</v>
      </c>
      <c r="S91" s="29" t="s">
        <v>28</v>
      </c>
    </row>
    <row r="92" spans="1:20" ht="16" customHeight="1" x14ac:dyDescent="0.2">
      <c r="A92" s="30" t="s">
        <v>6</v>
      </c>
      <c r="B92" s="30"/>
      <c r="C92" s="3">
        <v>0.13400000000000001</v>
      </c>
      <c r="D92" s="3">
        <v>0.72099999999999997</v>
      </c>
      <c r="E92" s="3">
        <v>0.69299999999999995</v>
      </c>
      <c r="F92" s="3">
        <v>0.32900000000000001</v>
      </c>
      <c r="G92" s="3">
        <v>0.97299999999999998</v>
      </c>
      <c r="H92" s="3">
        <v>0.36399999999999999</v>
      </c>
      <c r="L92" s="30" t="s">
        <v>6</v>
      </c>
      <c r="M92" s="30"/>
      <c r="N92" s="3">
        <v>0.65900000000000003</v>
      </c>
      <c r="O92" s="3">
        <v>0.28599999999999998</v>
      </c>
      <c r="P92" s="3">
        <v>0.65300000000000002</v>
      </c>
      <c r="Q92" s="3">
        <v>0.36299999999999999</v>
      </c>
      <c r="R92" s="3">
        <v>0.88</v>
      </c>
      <c r="S92" s="3">
        <v>0.97</v>
      </c>
    </row>
    <row r="93" spans="1:20" ht="16" customHeight="1" x14ac:dyDescent="0.2">
      <c r="A93" s="30" t="s">
        <v>31</v>
      </c>
      <c r="B93" s="30"/>
      <c r="C93" s="3"/>
      <c r="D93" s="3">
        <v>1E-3</v>
      </c>
      <c r="E93" s="3">
        <v>6.4000000000000001E-2</v>
      </c>
      <c r="F93" s="32" t="s">
        <v>9</v>
      </c>
      <c r="G93" s="3">
        <v>0.01</v>
      </c>
      <c r="H93" s="3">
        <v>1.0999999999999999E-2</v>
      </c>
      <c r="L93" s="30" t="s">
        <v>31</v>
      </c>
      <c r="M93" s="30"/>
      <c r="N93" s="3">
        <v>0.73</v>
      </c>
      <c r="O93" s="3">
        <v>0.113</v>
      </c>
      <c r="P93" s="3">
        <v>0.13600000000000001</v>
      </c>
      <c r="Q93" s="3">
        <v>8.4000000000000005E-2</v>
      </c>
      <c r="R93" s="3">
        <v>0.94099999999999995</v>
      </c>
      <c r="S93" s="3">
        <v>0.53300000000000003</v>
      </c>
    </row>
    <row r="94" spans="1:20" ht="16" customHeight="1" x14ac:dyDescent="0.2">
      <c r="A94" s="31" t="s">
        <v>29</v>
      </c>
      <c r="B94" s="31"/>
      <c r="C94" s="27"/>
      <c r="D94" s="32">
        <v>1.2999999999999999E-2</v>
      </c>
      <c r="E94" s="32" t="s">
        <v>9</v>
      </c>
      <c r="F94" s="32" t="s">
        <v>9</v>
      </c>
      <c r="G94" s="32" t="s">
        <v>9</v>
      </c>
      <c r="H94" s="32">
        <v>1E-3</v>
      </c>
      <c r="L94" s="31" t="s">
        <v>29</v>
      </c>
      <c r="M94" s="31"/>
      <c r="N94" s="3">
        <v>0.23699999999999999</v>
      </c>
      <c r="O94" s="3">
        <v>0.30099999999999999</v>
      </c>
      <c r="P94" s="3">
        <v>0.218</v>
      </c>
      <c r="Q94" s="3">
        <v>5.0999999999999997E-2</v>
      </c>
      <c r="R94" s="3">
        <v>0.17599999999999999</v>
      </c>
      <c r="S94" s="3">
        <v>0.40500000000000003</v>
      </c>
    </row>
    <row r="95" spans="1:20" ht="16" customHeight="1" x14ac:dyDescent="0.2">
      <c r="A95" s="27"/>
      <c r="B95" s="27"/>
      <c r="C95" s="27"/>
      <c r="D95" s="27"/>
      <c r="E95" s="3"/>
      <c r="F95" s="30" t="s">
        <v>32</v>
      </c>
      <c r="G95" s="30"/>
      <c r="H95" s="3">
        <v>0.153</v>
      </c>
      <c r="L95" s="27"/>
      <c r="M95" s="27"/>
      <c r="N95" s="27"/>
      <c r="O95" s="27"/>
      <c r="P95" s="3"/>
      <c r="Q95" s="33"/>
      <c r="R95" s="33"/>
      <c r="S95" s="3"/>
    </row>
    <row r="96" spans="1:20" ht="16" customHeight="1" x14ac:dyDescent="0.2">
      <c r="C96" s="3"/>
      <c r="D96" s="3"/>
      <c r="E96" s="3"/>
      <c r="F96" s="30" t="s">
        <v>30</v>
      </c>
      <c r="G96" s="30"/>
      <c r="H96" s="3">
        <v>2E-3</v>
      </c>
      <c r="N96" s="3"/>
      <c r="O96" s="3"/>
      <c r="P96" s="3"/>
      <c r="Q96" s="33"/>
      <c r="R96" s="33"/>
      <c r="S96" s="3"/>
    </row>
  </sheetData>
  <mergeCells count="70">
    <mergeCell ref="F95:G95"/>
    <mergeCell ref="F96:G96"/>
    <mergeCell ref="L90:S90"/>
    <mergeCell ref="L92:M92"/>
    <mergeCell ref="L93:M93"/>
    <mergeCell ref="L94:M94"/>
    <mergeCell ref="L84:S84"/>
    <mergeCell ref="L86:S86"/>
    <mergeCell ref="A90:H90"/>
    <mergeCell ref="A94:B94"/>
    <mergeCell ref="A93:B93"/>
    <mergeCell ref="A92:B92"/>
    <mergeCell ref="L62:O62"/>
    <mergeCell ref="P62:S62"/>
    <mergeCell ref="L70:S70"/>
    <mergeCell ref="L72:S72"/>
    <mergeCell ref="L75:S75"/>
    <mergeCell ref="L76:O76"/>
    <mergeCell ref="P76:S76"/>
    <mergeCell ref="L47:S47"/>
    <mergeCell ref="L48:O48"/>
    <mergeCell ref="P48:S48"/>
    <mergeCell ref="L56:S56"/>
    <mergeCell ref="L58:S58"/>
    <mergeCell ref="L61:S61"/>
    <mergeCell ref="L30:S30"/>
    <mergeCell ref="L33:S33"/>
    <mergeCell ref="L34:O34"/>
    <mergeCell ref="P34:S34"/>
    <mergeCell ref="L42:S42"/>
    <mergeCell ref="L44:S44"/>
    <mergeCell ref="A86:H86"/>
    <mergeCell ref="L1:S1"/>
    <mergeCell ref="L2:O2"/>
    <mergeCell ref="P2:S2"/>
    <mergeCell ref="L14:S14"/>
    <mergeCell ref="L16:S16"/>
    <mergeCell ref="L19:S19"/>
    <mergeCell ref="L20:O20"/>
    <mergeCell ref="P20:S20"/>
    <mergeCell ref="L28:S28"/>
    <mergeCell ref="A70:H70"/>
    <mergeCell ref="A72:H72"/>
    <mergeCell ref="A75:H75"/>
    <mergeCell ref="A76:D76"/>
    <mergeCell ref="E76:H76"/>
    <mergeCell ref="A84:H84"/>
    <mergeCell ref="A48:D48"/>
    <mergeCell ref="E48:H48"/>
    <mergeCell ref="A56:H56"/>
    <mergeCell ref="A58:H58"/>
    <mergeCell ref="A61:H61"/>
    <mergeCell ref="A62:D62"/>
    <mergeCell ref="E62:H62"/>
    <mergeCell ref="A33:H33"/>
    <mergeCell ref="A34:D34"/>
    <mergeCell ref="E34:H34"/>
    <mergeCell ref="A42:H42"/>
    <mergeCell ref="A44:H44"/>
    <mergeCell ref="A47:H47"/>
    <mergeCell ref="A16:H16"/>
    <mergeCell ref="A19:H19"/>
    <mergeCell ref="A20:D20"/>
    <mergeCell ref="E20:H20"/>
    <mergeCell ref="A28:H28"/>
    <mergeCell ref="A30:H30"/>
    <mergeCell ref="A1:H1"/>
    <mergeCell ref="A2:D2"/>
    <mergeCell ref="E2:H2"/>
    <mergeCell ref="A14:H14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C17B-79CD-FA4F-8BD3-D196220005DB}">
  <dimension ref="A1:T95"/>
  <sheetViews>
    <sheetView workbookViewId="0">
      <selection activeCell="S83" sqref="S83"/>
    </sheetView>
  </sheetViews>
  <sheetFormatPr baseColWidth="10" defaultRowHeight="16" x14ac:dyDescent="0.2"/>
  <cols>
    <col min="9" max="9" width="19.33203125" customWidth="1"/>
    <col min="20" max="20" width="19.83203125" customWidth="1"/>
  </cols>
  <sheetData>
    <row r="1" spans="1:20" x14ac:dyDescent="0.2">
      <c r="A1" s="15" t="s">
        <v>35</v>
      </c>
      <c r="B1" s="15"/>
      <c r="C1" s="15"/>
      <c r="D1" s="15"/>
      <c r="E1" s="15"/>
      <c r="F1" s="15"/>
      <c r="G1" s="15"/>
      <c r="H1" s="15"/>
      <c r="I1" s="2"/>
      <c r="L1" s="15" t="s">
        <v>41</v>
      </c>
      <c r="M1" s="15"/>
      <c r="N1" s="15"/>
      <c r="O1" s="15"/>
      <c r="P1" s="15"/>
      <c r="Q1" s="15"/>
      <c r="R1" s="15"/>
      <c r="S1" s="15"/>
      <c r="T1" s="2"/>
    </row>
    <row r="2" spans="1:20" x14ac:dyDescent="0.2">
      <c r="A2" s="1" t="s">
        <v>14</v>
      </c>
      <c r="B2" s="1"/>
      <c r="C2" s="1"/>
      <c r="D2" s="1"/>
      <c r="E2" s="1" t="s">
        <v>15</v>
      </c>
      <c r="F2" s="1"/>
      <c r="G2" s="1"/>
      <c r="H2" s="1"/>
      <c r="I2" s="2"/>
      <c r="L2" s="1" t="s">
        <v>14</v>
      </c>
      <c r="M2" s="1"/>
      <c r="N2" s="1"/>
      <c r="O2" s="1"/>
      <c r="P2" s="1" t="s">
        <v>15</v>
      </c>
      <c r="Q2" s="1"/>
      <c r="R2" s="1"/>
      <c r="S2" s="1"/>
      <c r="T2" s="2"/>
    </row>
    <row r="3" spans="1:20" x14ac:dyDescent="0.2">
      <c r="A3" s="11" t="s">
        <v>10</v>
      </c>
      <c r="B3" s="11" t="s">
        <v>11</v>
      </c>
      <c r="C3" s="11" t="s">
        <v>12</v>
      </c>
      <c r="D3" s="11" t="s">
        <v>13</v>
      </c>
      <c r="E3" s="11" t="s">
        <v>10</v>
      </c>
      <c r="F3" s="11" t="s">
        <v>11</v>
      </c>
      <c r="G3" s="11" t="s">
        <v>12</v>
      </c>
      <c r="H3" s="11" t="s">
        <v>13</v>
      </c>
      <c r="I3" s="34" t="s">
        <v>16</v>
      </c>
      <c r="L3" s="11" t="s">
        <v>10</v>
      </c>
      <c r="M3" s="11" t="s">
        <v>11</v>
      </c>
      <c r="N3" s="11" t="s">
        <v>12</v>
      </c>
      <c r="O3" s="11" t="s">
        <v>13</v>
      </c>
      <c r="P3" s="11" t="s">
        <v>10</v>
      </c>
      <c r="Q3" s="11" t="s">
        <v>11</v>
      </c>
      <c r="R3" s="11" t="s">
        <v>12</v>
      </c>
      <c r="S3" s="11" t="s">
        <v>13</v>
      </c>
      <c r="T3" s="34" t="s">
        <v>16</v>
      </c>
    </row>
    <row r="4" spans="1:20" x14ac:dyDescent="0.2">
      <c r="A4" s="8">
        <v>14.381733814321171</v>
      </c>
      <c r="B4" s="8">
        <v>20.719927000409051</v>
      </c>
      <c r="C4" s="8">
        <v>31.258743200247284</v>
      </c>
      <c r="D4" s="8">
        <v>33.30229493389502</v>
      </c>
      <c r="E4" s="8">
        <v>15.148984687484385</v>
      </c>
      <c r="F4" s="8">
        <v>21.420900760165619</v>
      </c>
      <c r="G4" s="8">
        <v>32.773543941348599</v>
      </c>
      <c r="H4" s="8">
        <v>33.008912095091965</v>
      </c>
      <c r="I4" s="35">
        <f>D4/H4</f>
        <v>1.0088879887334026</v>
      </c>
      <c r="L4" s="20">
        <v>13.325534468542354</v>
      </c>
      <c r="M4" s="20">
        <v>20.220320232253325</v>
      </c>
      <c r="N4" s="20">
        <v>23.9257386017565</v>
      </c>
      <c r="O4" s="20">
        <v>32.052754210074895</v>
      </c>
      <c r="P4" s="20">
        <v>9.9878597364499342</v>
      </c>
      <c r="Q4" s="20">
        <v>22.879024138269177</v>
      </c>
      <c r="R4" s="20">
        <v>27.407881088949875</v>
      </c>
      <c r="S4" s="20">
        <v>35.831179898264871</v>
      </c>
      <c r="T4" s="35">
        <f>O4/S4</f>
        <v>0.8945492250347874</v>
      </c>
    </row>
    <row r="5" spans="1:20" x14ac:dyDescent="0.2">
      <c r="A5" s="8">
        <v>9.9620676060613356</v>
      </c>
      <c r="B5" s="8">
        <v>18.404337034521177</v>
      </c>
      <c r="C5" s="8">
        <v>29.73503591676122</v>
      </c>
      <c r="D5" s="8">
        <v>35.882349239371699</v>
      </c>
      <c r="E5" s="8">
        <v>17.595907284596603</v>
      </c>
      <c r="F5" s="8">
        <v>24.03069536552546</v>
      </c>
      <c r="G5" s="8">
        <v>30.744051662387999</v>
      </c>
      <c r="H5" s="8">
        <v>31.261341867227365</v>
      </c>
      <c r="I5" s="35">
        <f t="shared" ref="I5:I8" si="0">D5/H5</f>
        <v>1.1478185866675397</v>
      </c>
      <c r="L5" s="20">
        <v>14.129775135801074</v>
      </c>
      <c r="M5" s="20">
        <v>21.329296707212478</v>
      </c>
      <c r="N5" s="20">
        <v>25.250643268230771</v>
      </c>
      <c r="O5" s="20">
        <v>31.776525232826497</v>
      </c>
      <c r="P5" s="20">
        <v>11.335746653831228</v>
      </c>
      <c r="Q5" s="20">
        <v>21.400038948285793</v>
      </c>
      <c r="R5" s="20">
        <v>28.533845646009809</v>
      </c>
      <c r="S5" s="20">
        <v>35.401699084439052</v>
      </c>
      <c r="T5" s="35">
        <f t="shared" ref="T5:T6" si="1">O5/S5</f>
        <v>0.89759887391376614</v>
      </c>
    </row>
    <row r="6" spans="1:20" x14ac:dyDescent="0.2">
      <c r="A6" s="8">
        <v>9.6174716632924273</v>
      </c>
      <c r="B6" s="8">
        <v>15.956918689018016</v>
      </c>
      <c r="C6" s="8">
        <v>18.904731319308024</v>
      </c>
      <c r="D6" s="8">
        <v>24.041848055400099</v>
      </c>
      <c r="E6" s="8">
        <v>13.081279681081359</v>
      </c>
      <c r="F6" s="8">
        <v>19.420858170599935</v>
      </c>
      <c r="G6" s="8">
        <v>20.173976679575201</v>
      </c>
      <c r="H6" s="8">
        <v>24.535588500799399</v>
      </c>
      <c r="I6" s="35">
        <f t="shared" si="0"/>
        <v>0.97987655990467826</v>
      </c>
      <c r="L6" s="20">
        <v>11.957125593079345</v>
      </c>
      <c r="M6" s="20">
        <v>17.481913962055991</v>
      </c>
      <c r="N6" s="20">
        <v>23.978698711366881</v>
      </c>
      <c r="O6" s="20">
        <v>28.161888250256535</v>
      </c>
      <c r="P6" s="20">
        <v>14.580718651096806</v>
      </c>
      <c r="Q6" s="20">
        <v>21.816896224893124</v>
      </c>
      <c r="R6" s="20">
        <v>25.597652598588844</v>
      </c>
      <c r="S6" s="20">
        <v>29.631112596659602</v>
      </c>
      <c r="T6" s="35">
        <f t="shared" si="1"/>
        <v>0.9504161599868951</v>
      </c>
    </row>
    <row r="7" spans="1:20" x14ac:dyDescent="0.2">
      <c r="A7" s="8">
        <v>11.921731465796251</v>
      </c>
      <c r="B7" s="8">
        <v>16.318669486252016</v>
      </c>
      <c r="C7" s="8">
        <v>21.506418563188387</v>
      </c>
      <c r="D7" s="8">
        <v>25.286002611747353</v>
      </c>
      <c r="E7" s="8">
        <v>12.995978459970528</v>
      </c>
      <c r="F7" s="8">
        <v>21.139014822855671</v>
      </c>
      <c r="G7" s="8">
        <v>22.429895367341139</v>
      </c>
      <c r="H7" s="8">
        <v>29.7935580237361</v>
      </c>
      <c r="I7" s="35">
        <f t="shared" si="0"/>
        <v>0.84870704571781452</v>
      </c>
      <c r="L7" s="20"/>
      <c r="M7" s="22"/>
      <c r="N7" s="9"/>
      <c r="O7" s="9"/>
      <c r="P7" s="9"/>
      <c r="Q7" s="9"/>
      <c r="R7" s="9"/>
      <c r="S7" s="6"/>
      <c r="T7" s="25"/>
    </row>
    <row r="8" spans="1:20" x14ac:dyDescent="0.2">
      <c r="A8" s="8">
        <v>11.253934388859665</v>
      </c>
      <c r="B8" s="8">
        <v>16.917438000000001</v>
      </c>
      <c r="C8" s="8">
        <v>21.440489313292201</v>
      </c>
      <c r="D8" s="8">
        <v>32.000529955065034</v>
      </c>
      <c r="E8" s="8">
        <v>10.4929323508059</v>
      </c>
      <c r="F8" s="8">
        <v>21.08984651172722</v>
      </c>
      <c r="G8" s="8">
        <v>23.942284423650886</v>
      </c>
      <c r="H8" s="8">
        <v>31.809314634944901</v>
      </c>
      <c r="I8" s="35">
        <f t="shared" si="0"/>
        <v>1.0060112995930466</v>
      </c>
      <c r="L8" s="20"/>
      <c r="M8" s="23"/>
      <c r="N8" s="9"/>
      <c r="O8" s="22"/>
      <c r="P8" s="9"/>
      <c r="Q8" s="9"/>
      <c r="R8" s="9"/>
      <c r="S8" s="6"/>
      <c r="T8" s="25"/>
    </row>
    <row r="9" spans="1:20" x14ac:dyDescent="0.2">
      <c r="A9" s="4"/>
      <c r="B9" s="4"/>
      <c r="C9" s="4"/>
      <c r="D9" s="4"/>
      <c r="E9" s="4"/>
      <c r="F9" s="4"/>
      <c r="G9" s="4"/>
      <c r="H9" s="4"/>
      <c r="I9" s="3"/>
      <c r="L9" s="4"/>
      <c r="M9" s="4"/>
      <c r="N9" s="4"/>
      <c r="O9" s="4"/>
      <c r="P9" s="4"/>
      <c r="Q9" s="4"/>
      <c r="R9" s="4"/>
      <c r="S9" s="4"/>
      <c r="T9" s="3"/>
    </row>
    <row r="10" spans="1:20" x14ac:dyDescent="0.2">
      <c r="A10" s="1" t="s">
        <v>2</v>
      </c>
      <c r="B10" s="1"/>
      <c r="C10" s="1"/>
      <c r="D10" s="1"/>
      <c r="E10" s="1"/>
      <c r="F10" s="1"/>
      <c r="G10" s="1"/>
      <c r="H10" s="1"/>
      <c r="I10" s="3"/>
      <c r="L10" s="1" t="s">
        <v>2</v>
      </c>
      <c r="M10" s="1"/>
      <c r="N10" s="1"/>
      <c r="O10" s="1"/>
      <c r="P10" s="1"/>
      <c r="Q10" s="1"/>
      <c r="R10" s="1"/>
      <c r="S10" s="1"/>
      <c r="T10" s="3"/>
    </row>
    <row r="11" spans="1:20" x14ac:dyDescent="0.2">
      <c r="A11" s="8">
        <f>AVERAGE(A4:A8)</f>
        <v>11.427387787666168</v>
      </c>
      <c r="B11" s="8">
        <f>AVERAGE(B4:B8)</f>
        <v>17.663458042040055</v>
      </c>
      <c r="C11" s="8">
        <f>AVERAGE(C4:C8)</f>
        <v>24.569083662559425</v>
      </c>
      <c r="D11" s="8">
        <f>AVERAGE(D4:D8)</f>
        <v>30.102604959095839</v>
      </c>
      <c r="E11" s="8">
        <f>AVERAGE(E4:E8)</f>
        <v>13.863016492787755</v>
      </c>
      <c r="F11" s="8">
        <f>AVERAGE(F4:F8)</f>
        <v>21.420263126174781</v>
      </c>
      <c r="G11" s="8">
        <f>AVERAGE(G4:G8)</f>
        <v>26.012750414860761</v>
      </c>
      <c r="H11" s="8">
        <f>AVERAGE(H4:H8)</f>
        <v>30.081743024359945</v>
      </c>
      <c r="I11" s="35">
        <f>AVERAGE(I4:I8)</f>
        <v>0.99826029612329636</v>
      </c>
      <c r="L11" s="8">
        <f>AVERAGE(L4:L6)</f>
        <v>13.137478399140925</v>
      </c>
      <c r="M11" s="8">
        <f>AVERAGE(M4:M6)</f>
        <v>19.677176967173931</v>
      </c>
      <c r="N11" s="8">
        <f>AVERAGE(N4:N6)</f>
        <v>24.385026860451386</v>
      </c>
      <c r="O11" s="8">
        <f>AVERAGE(O4:O6)</f>
        <v>30.663722564385978</v>
      </c>
      <c r="P11" s="8">
        <f>AVERAGE(P4:P6)</f>
        <v>11.968108347125991</v>
      </c>
      <c r="Q11" s="8">
        <f>AVERAGE(Q4:Q6)</f>
        <v>22.031986437149367</v>
      </c>
      <c r="R11" s="8">
        <f>AVERAGE(R4:R6)</f>
        <v>27.179793111182846</v>
      </c>
      <c r="S11" s="8">
        <f>AVERAGE(S4:S6)</f>
        <v>33.621330526454507</v>
      </c>
      <c r="T11" s="35">
        <f>AVERAGE(T4:T6)</f>
        <v>0.91418808631181614</v>
      </c>
    </row>
    <row r="12" spans="1:20" x14ac:dyDescent="0.2">
      <c r="A12" s="24" t="s">
        <v>3</v>
      </c>
      <c r="B12" s="24"/>
      <c r="C12" s="24"/>
      <c r="D12" s="24"/>
      <c r="E12" s="24"/>
      <c r="F12" s="24"/>
      <c r="G12" s="24"/>
      <c r="H12" s="24"/>
      <c r="I12" s="3"/>
      <c r="L12" s="24" t="s">
        <v>3</v>
      </c>
      <c r="M12" s="24"/>
      <c r="N12" s="24"/>
      <c r="O12" s="24"/>
      <c r="P12" s="24"/>
      <c r="Q12" s="24"/>
      <c r="R12" s="24"/>
      <c r="S12" s="24"/>
      <c r="T12" s="3"/>
    </row>
    <row r="13" spans="1:20" x14ac:dyDescent="0.2">
      <c r="A13" s="8">
        <f>STDEV(A4:A8)</f>
        <v>1.8990511980172788</v>
      </c>
      <c r="B13" s="8">
        <f>STDEV(B4:B8)</f>
        <v>1.9473175717695548</v>
      </c>
      <c r="C13" s="8">
        <f>STDEV(C4:C8)</f>
        <v>5.5383100988600447</v>
      </c>
      <c r="D13" s="8">
        <f>STDEV(D4:D8)</f>
        <v>5.1763406859652061</v>
      </c>
      <c r="E13" s="8">
        <f>STDEV(E4:E8)</f>
        <v>2.6602876901995218</v>
      </c>
      <c r="F13" s="8">
        <f>STDEV(F4:F8)</f>
        <v>1.6583314510690124</v>
      </c>
      <c r="G13" s="8">
        <f>STDEV(G4:G8)</f>
        <v>5.461421496433136</v>
      </c>
      <c r="H13" s="8">
        <f>STDEV(H4:H8)</f>
        <v>3.3085932230420489</v>
      </c>
      <c r="I13" s="35">
        <f>STDEV(I4:I8)</f>
        <v>0.10635417791478595</v>
      </c>
      <c r="L13" s="8">
        <f>STDEV(L4:L6)</f>
        <v>1.0984649847861656</v>
      </c>
      <c r="M13" s="8">
        <f>STDEV(M4:M6)</f>
        <v>1.9803640957492628</v>
      </c>
      <c r="N13" s="8">
        <f>STDEV(N4:N6)</f>
        <v>0.75011333634668398</v>
      </c>
      <c r="O13" s="8">
        <f>STDEV(O4:O6)</f>
        <v>2.1710497031354601</v>
      </c>
      <c r="P13" s="8">
        <f>STDEV(P4:P6)</f>
        <v>2.3608259647468164</v>
      </c>
      <c r="Q13" s="8">
        <f>STDEV(Q4:Q6)</f>
        <v>0.76259238627452353</v>
      </c>
      <c r="R13" s="8">
        <f>STDEV(R4:R6)</f>
        <v>1.4813255878206495</v>
      </c>
      <c r="S13" s="8">
        <f>STDEV(S4:S6)</f>
        <v>3.4622958839191784</v>
      </c>
      <c r="T13" s="35">
        <f>STDEV(T4:T6)</f>
        <v>3.1411464168778762E-2</v>
      </c>
    </row>
    <row r="15" spans="1:20" x14ac:dyDescent="0.2">
      <c r="A15" s="15" t="s">
        <v>36</v>
      </c>
      <c r="B15" s="15"/>
      <c r="C15" s="15"/>
      <c r="D15" s="15"/>
      <c r="E15" s="15"/>
      <c r="F15" s="15"/>
      <c r="G15" s="15"/>
      <c r="H15" s="15"/>
      <c r="I15" s="2"/>
      <c r="L15" s="15" t="s">
        <v>42</v>
      </c>
      <c r="M15" s="15"/>
      <c r="N15" s="15"/>
      <c r="O15" s="15"/>
      <c r="P15" s="15"/>
      <c r="Q15" s="15"/>
      <c r="R15" s="15"/>
      <c r="S15" s="15"/>
      <c r="T15" s="2"/>
    </row>
    <row r="16" spans="1:20" x14ac:dyDescent="0.2">
      <c r="A16" s="1" t="s">
        <v>14</v>
      </c>
      <c r="B16" s="1"/>
      <c r="C16" s="1"/>
      <c r="D16" s="1"/>
      <c r="E16" s="1" t="s">
        <v>15</v>
      </c>
      <c r="F16" s="1"/>
      <c r="G16" s="1"/>
      <c r="H16" s="1"/>
      <c r="I16" s="2"/>
      <c r="L16" s="1" t="s">
        <v>14</v>
      </c>
      <c r="M16" s="1"/>
      <c r="N16" s="1"/>
      <c r="O16" s="1"/>
      <c r="P16" s="1" t="s">
        <v>15</v>
      </c>
      <c r="Q16" s="1"/>
      <c r="R16" s="1"/>
      <c r="S16" s="1"/>
      <c r="T16" s="2"/>
    </row>
    <row r="17" spans="1:20" x14ac:dyDescent="0.2">
      <c r="A17" s="11" t="s">
        <v>10</v>
      </c>
      <c r="B17" s="11" t="s">
        <v>11</v>
      </c>
      <c r="C17" s="11" t="s">
        <v>12</v>
      </c>
      <c r="D17" s="11" t="s">
        <v>13</v>
      </c>
      <c r="E17" s="11" t="s">
        <v>10</v>
      </c>
      <c r="F17" s="11" t="s">
        <v>11</v>
      </c>
      <c r="G17" s="11" t="s">
        <v>12</v>
      </c>
      <c r="H17" s="11" t="s">
        <v>13</v>
      </c>
      <c r="I17" s="34" t="s">
        <v>16</v>
      </c>
      <c r="L17" s="11" t="s">
        <v>10</v>
      </c>
      <c r="M17" s="11" t="s">
        <v>11</v>
      </c>
      <c r="N17" s="11" t="s">
        <v>12</v>
      </c>
      <c r="O17" s="11" t="s">
        <v>13</v>
      </c>
      <c r="P17" s="11" t="s">
        <v>10</v>
      </c>
      <c r="Q17" s="11" t="s">
        <v>11</v>
      </c>
      <c r="R17" s="11" t="s">
        <v>12</v>
      </c>
      <c r="S17" s="11" t="s">
        <v>13</v>
      </c>
      <c r="T17" s="34" t="s">
        <v>16</v>
      </c>
    </row>
    <row r="18" spans="1:20" x14ac:dyDescent="0.2">
      <c r="A18" s="8">
        <v>17.225275182915432</v>
      </c>
      <c r="B18" s="8">
        <v>29.492937881864307</v>
      </c>
      <c r="C18" s="8">
        <v>48.801921977059919</v>
      </c>
      <c r="D18" s="8">
        <v>49.102856497685451</v>
      </c>
      <c r="E18" s="8"/>
      <c r="F18" s="8">
        <v>0.72831529011969776</v>
      </c>
      <c r="G18" s="8">
        <v>0.42718087203416033</v>
      </c>
      <c r="H18" s="8">
        <v>1.2567553310616599</v>
      </c>
      <c r="I18" s="35">
        <f>D18/H18</f>
        <v>39.071134439672669</v>
      </c>
      <c r="L18" s="20">
        <v>16.465594990311271</v>
      </c>
      <c r="M18" s="20">
        <v>23.031613025301194</v>
      </c>
      <c r="N18" s="20">
        <v>27.097841684886269</v>
      </c>
      <c r="O18" s="20">
        <v>34.045000462683539</v>
      </c>
      <c r="P18" s="20">
        <v>19.52090846186038</v>
      </c>
      <c r="Q18" s="20">
        <v>23.366264431237628</v>
      </c>
      <c r="R18" s="20">
        <v>27.287251894585502</v>
      </c>
      <c r="S18" s="20">
        <v>30.144288206265703</v>
      </c>
      <c r="T18" s="35">
        <f>O18/S18</f>
        <v>1.1294013721513931</v>
      </c>
    </row>
    <row r="19" spans="1:20" x14ac:dyDescent="0.2">
      <c r="A19" s="8">
        <v>15.466220691399387</v>
      </c>
      <c r="B19" s="8">
        <v>24.210065368806021</v>
      </c>
      <c r="C19" s="8">
        <v>35.915901985604101</v>
      </c>
      <c r="D19" s="8">
        <v>42.054472339999997</v>
      </c>
      <c r="E19" s="8">
        <v>0.24179321621787425</v>
      </c>
      <c r="F19" s="8">
        <v>0.36852431266346863</v>
      </c>
      <c r="G19" s="8">
        <v>0.55477094625134105</v>
      </c>
      <c r="H19" s="8">
        <v>0.97136092570542842</v>
      </c>
      <c r="I19" s="35">
        <f t="shared" ref="I19:I20" si="2">D19/H19</f>
        <v>43.294383402810759</v>
      </c>
      <c r="L19" s="20">
        <v>14.570719452182695</v>
      </c>
      <c r="M19" s="20">
        <v>24.339032397515595</v>
      </c>
      <c r="N19" s="20">
        <v>27.457077469797813</v>
      </c>
      <c r="O19" s="20">
        <v>33.575162595281732</v>
      </c>
      <c r="P19" s="20">
        <v>22.352144987065579</v>
      </c>
      <c r="Q19" s="20">
        <v>24.450905133301198</v>
      </c>
      <c r="R19" s="20">
        <v>30.1780986330809</v>
      </c>
      <c r="S19" s="20">
        <v>33.109026196175066</v>
      </c>
      <c r="T19" s="35">
        <f t="shared" ref="T19:T20" si="3">O19/S19</f>
        <v>1.0140788314444753</v>
      </c>
    </row>
    <row r="20" spans="1:20" x14ac:dyDescent="0.2">
      <c r="A20" s="8">
        <v>19.516678410894293</v>
      </c>
      <c r="B20" s="8">
        <v>31.827163885090481</v>
      </c>
      <c r="C20" s="8">
        <v>36.736433581243062</v>
      </c>
      <c r="D20" s="8">
        <v>57.22402597402597</v>
      </c>
      <c r="E20" s="8">
        <v>2.9470335565056058</v>
      </c>
      <c r="F20" s="8">
        <v>2.7540166264134114</v>
      </c>
      <c r="G20" s="8">
        <v>2.11729207493274</v>
      </c>
      <c r="H20" s="8">
        <v>2.3103312471233552</v>
      </c>
      <c r="I20" s="35">
        <f t="shared" si="2"/>
        <v>24.768753850893408</v>
      </c>
      <c r="L20" s="20">
        <v>12.041325575318318</v>
      </c>
      <c r="M20" s="20">
        <v>18.985359720309187</v>
      </c>
      <c r="N20" s="20">
        <v>23.567014940113772</v>
      </c>
      <c r="O20" s="20">
        <v>28.100315846393098</v>
      </c>
      <c r="P20" s="20">
        <v>25.175297391683944</v>
      </c>
      <c r="Q20" s="20">
        <v>30.095961309424958</v>
      </c>
      <c r="R20" s="20">
        <v>31.15054816392961</v>
      </c>
      <c r="S20" s="20">
        <v>31.241927334481851</v>
      </c>
      <c r="T20" s="35">
        <f t="shared" si="3"/>
        <v>0.89944245582373716</v>
      </c>
    </row>
    <row r="22" spans="1:20" x14ac:dyDescent="0.2">
      <c r="A22" s="1" t="s">
        <v>2</v>
      </c>
      <c r="B22" s="1"/>
      <c r="C22" s="1"/>
      <c r="D22" s="1"/>
      <c r="E22" s="1"/>
      <c r="F22" s="1"/>
      <c r="G22" s="1"/>
      <c r="H22" s="1"/>
      <c r="I22" s="3"/>
      <c r="L22" s="1" t="s">
        <v>2</v>
      </c>
      <c r="M22" s="1"/>
      <c r="N22" s="1"/>
      <c r="O22" s="1"/>
      <c r="P22" s="1"/>
      <c r="Q22" s="1"/>
      <c r="R22" s="1"/>
      <c r="S22" s="1"/>
      <c r="T22" s="3"/>
    </row>
    <row r="23" spans="1:20" x14ac:dyDescent="0.2">
      <c r="A23" s="8">
        <f>AVERAGE(A18:A20)</f>
        <v>17.402724761736369</v>
      </c>
      <c r="B23" s="8">
        <f>AVERAGE(B18:B20)</f>
        <v>28.51005571192027</v>
      </c>
      <c r="C23" s="8">
        <f>AVERAGE(C18:C20)</f>
        <v>40.484752514635694</v>
      </c>
      <c r="D23" s="8">
        <f>AVERAGE(D18:D20)</f>
        <v>49.460451603903806</v>
      </c>
      <c r="E23" s="8">
        <f>AVERAGE(E18:E20)</f>
        <v>1.59441338636174</v>
      </c>
      <c r="F23" s="8">
        <f>AVERAGE(F18:F20)</f>
        <v>1.2836187430655259</v>
      </c>
      <c r="G23" s="8">
        <f>AVERAGE(G18:G20)</f>
        <v>1.0330812977394137</v>
      </c>
      <c r="H23" s="8">
        <f>AVERAGE(H18:H20)</f>
        <v>1.5128158346301479</v>
      </c>
      <c r="I23" s="35">
        <f>AVERAGE(I18:I20)</f>
        <v>35.71142389779228</v>
      </c>
      <c r="L23" s="8">
        <f>AVERAGE(L18:L20)</f>
        <v>14.359213339270761</v>
      </c>
      <c r="M23" s="8">
        <f>AVERAGE(M18:M20)</f>
        <v>22.118668381041996</v>
      </c>
      <c r="N23" s="8">
        <f>AVERAGE(N18:N20)</f>
        <v>26.040644698265954</v>
      </c>
      <c r="O23" s="8">
        <f>AVERAGE(O18:O20)</f>
        <v>31.906826301452792</v>
      </c>
      <c r="P23" s="8">
        <f>AVERAGE(P18:P20)</f>
        <v>22.3494502802033</v>
      </c>
      <c r="Q23" s="8">
        <f>AVERAGE(Q18:Q20)</f>
        <v>25.971043624654595</v>
      </c>
      <c r="R23" s="8">
        <f>AVERAGE(R18:R20)</f>
        <v>29.538632897198671</v>
      </c>
      <c r="S23" s="8">
        <f>AVERAGE(S18:S20)</f>
        <v>31.498413912307541</v>
      </c>
      <c r="T23" s="35">
        <f>AVERAGE(T18:T20)</f>
        <v>1.0143075531398684</v>
      </c>
    </row>
    <row r="24" spans="1:20" x14ac:dyDescent="0.2">
      <c r="A24" s="24" t="s">
        <v>3</v>
      </c>
      <c r="B24" s="24"/>
      <c r="C24" s="24"/>
      <c r="D24" s="24"/>
      <c r="E24" s="24"/>
      <c r="F24" s="24"/>
      <c r="G24" s="24"/>
      <c r="H24" s="24"/>
      <c r="I24" s="3"/>
      <c r="L24" s="24" t="s">
        <v>3</v>
      </c>
      <c r="M24" s="24"/>
      <c r="N24" s="24"/>
      <c r="O24" s="24"/>
      <c r="P24" s="24"/>
      <c r="Q24" s="24"/>
      <c r="R24" s="24"/>
      <c r="S24" s="24"/>
      <c r="T24" s="3"/>
    </row>
    <row r="25" spans="1:20" x14ac:dyDescent="0.2">
      <c r="A25" s="8">
        <f>STDEV(A18:A20)</f>
        <v>2.0310510084982516</v>
      </c>
      <c r="B25" s="8">
        <f>STDEV(B18:B20)</f>
        <v>3.9025107907206844</v>
      </c>
      <c r="C25" s="8">
        <f>STDEV(C18:C20)</f>
        <v>7.2145546588040723</v>
      </c>
      <c r="D25" s="8">
        <f>STDEV(D18:D20)</f>
        <v>7.5910964332493345</v>
      </c>
      <c r="E25" s="8">
        <f>STDEV(E18:E20)</f>
        <v>1.9128937893568583</v>
      </c>
      <c r="F25" s="8">
        <f>STDEV(F18:F20)</f>
        <v>1.2860462038279121</v>
      </c>
      <c r="G25" s="8">
        <f>STDEV(G18:G20)</f>
        <v>0.94111878304298235</v>
      </c>
      <c r="H25" s="8">
        <f>STDEV(H18:H20)</f>
        <v>0.70525571002673704</v>
      </c>
      <c r="I25" s="35">
        <f>STDEV(I18:I20)</f>
        <v>9.7090410838370094</v>
      </c>
      <c r="L25" s="8">
        <f>STDEV(L18:L20)</f>
        <v>2.2197051810904607</v>
      </c>
      <c r="M25" s="8">
        <f>STDEV(M18:M20)</f>
        <v>2.7911563421416798</v>
      </c>
      <c r="N25" s="8">
        <f>STDEV(N18:N20)</f>
        <v>2.1497431759636454</v>
      </c>
      <c r="O25" s="8">
        <f>STDEV(O18:O20)</f>
        <v>3.3048945957125815</v>
      </c>
      <c r="P25" s="8">
        <f>STDEV(P18:P20)</f>
        <v>2.8271954280720819</v>
      </c>
      <c r="Q25" s="8">
        <f>STDEV(Q18:Q20)</f>
        <v>3.6132147448970953</v>
      </c>
      <c r="R25" s="8">
        <f>STDEV(R18:R20)</f>
        <v>2.0094655599705051</v>
      </c>
      <c r="S25" s="8">
        <f>STDEV(S18:S20)</f>
        <v>1.4989185637173561</v>
      </c>
      <c r="T25" s="35">
        <f>STDEV(T18:T20)</f>
        <v>0.11497962878204961</v>
      </c>
    </row>
    <row r="27" spans="1:20" x14ac:dyDescent="0.2">
      <c r="A27" s="15" t="s">
        <v>44</v>
      </c>
      <c r="B27" s="15"/>
      <c r="C27" s="15"/>
      <c r="D27" s="15"/>
      <c r="E27" s="15"/>
      <c r="F27" s="15"/>
      <c r="G27" s="15"/>
      <c r="H27" s="15"/>
      <c r="I27" s="2"/>
      <c r="L27" s="15" t="s">
        <v>53</v>
      </c>
      <c r="M27" s="15"/>
      <c r="N27" s="15"/>
      <c r="O27" s="15"/>
      <c r="P27" s="15"/>
      <c r="Q27" s="15"/>
      <c r="R27" s="15"/>
      <c r="S27" s="15"/>
      <c r="T27" s="2"/>
    </row>
    <row r="28" spans="1:20" x14ac:dyDescent="0.2">
      <c r="A28" s="1" t="s">
        <v>14</v>
      </c>
      <c r="B28" s="1"/>
      <c r="C28" s="1"/>
      <c r="D28" s="1"/>
      <c r="E28" s="1" t="s">
        <v>15</v>
      </c>
      <c r="F28" s="1"/>
      <c r="G28" s="1"/>
      <c r="H28" s="1"/>
      <c r="I28" s="2"/>
      <c r="L28" s="1" t="s">
        <v>14</v>
      </c>
      <c r="M28" s="1"/>
      <c r="N28" s="1"/>
      <c r="O28" s="1"/>
      <c r="P28" s="1" t="s">
        <v>15</v>
      </c>
      <c r="Q28" s="1"/>
      <c r="R28" s="1"/>
      <c r="S28" s="1"/>
      <c r="T28" s="2"/>
    </row>
    <row r="29" spans="1:20" x14ac:dyDescent="0.2">
      <c r="A29" s="11" t="s">
        <v>10</v>
      </c>
      <c r="B29" s="11" t="s">
        <v>11</v>
      </c>
      <c r="C29" s="11" t="s">
        <v>12</v>
      </c>
      <c r="D29" s="11" t="s">
        <v>13</v>
      </c>
      <c r="E29" s="11" t="s">
        <v>10</v>
      </c>
      <c r="F29" s="11" t="s">
        <v>11</v>
      </c>
      <c r="G29" s="11" t="s">
        <v>12</v>
      </c>
      <c r="H29" s="11" t="s">
        <v>13</v>
      </c>
      <c r="I29" s="34" t="s">
        <v>16</v>
      </c>
      <c r="L29" s="11" t="s">
        <v>10</v>
      </c>
      <c r="M29" s="11" t="s">
        <v>11</v>
      </c>
      <c r="N29" s="11" t="s">
        <v>12</v>
      </c>
      <c r="O29" s="11" t="s">
        <v>13</v>
      </c>
      <c r="P29" s="11" t="s">
        <v>10</v>
      </c>
      <c r="Q29" s="11" t="s">
        <v>11</v>
      </c>
      <c r="R29" s="11" t="s">
        <v>12</v>
      </c>
      <c r="S29" s="11" t="s">
        <v>13</v>
      </c>
      <c r="T29" s="34" t="s">
        <v>16</v>
      </c>
    </row>
    <row r="30" spans="1:20" x14ac:dyDescent="0.2">
      <c r="A30" s="8">
        <v>23.887701618175974</v>
      </c>
      <c r="B30" s="8">
        <v>37.643901045695799</v>
      </c>
      <c r="C30" s="8">
        <v>47.316083451083564</v>
      </c>
      <c r="D30" s="8">
        <v>61.915946514161881</v>
      </c>
      <c r="E30" s="8">
        <v>1.7964520813981908</v>
      </c>
      <c r="F30" s="8">
        <v>8.2381140100000003</v>
      </c>
      <c r="G30" s="8">
        <v>8.0973600071944141</v>
      </c>
      <c r="H30" s="8">
        <v>10.9103710496201</v>
      </c>
      <c r="I30" s="35">
        <f>D30/H30</f>
        <v>5.6749624950947748</v>
      </c>
      <c r="L30" s="20">
        <v>16.260980415689126</v>
      </c>
      <c r="M30" s="20">
        <v>25.305829299999999</v>
      </c>
      <c r="N30" s="20">
        <v>30.466196626361501</v>
      </c>
      <c r="O30" s="20">
        <v>35.828452686846177</v>
      </c>
      <c r="P30" s="20">
        <v>14.068354760305043</v>
      </c>
      <c r="Q30" s="20">
        <v>28.043507097313832</v>
      </c>
      <c r="R30" s="20">
        <v>30.845713503031448</v>
      </c>
      <c r="S30" s="20">
        <v>35.436020118558403</v>
      </c>
      <c r="T30" s="35">
        <f>O30/S30</f>
        <v>1.0110743973780016</v>
      </c>
    </row>
    <row r="31" spans="1:20" x14ac:dyDescent="0.2">
      <c r="A31" s="8">
        <v>22.611267053013517</v>
      </c>
      <c r="B31" s="8">
        <v>39.369351326374137</v>
      </c>
      <c r="C31" s="8">
        <v>48.236238928502388</v>
      </c>
      <c r="D31" s="8">
        <v>53.105618626917497</v>
      </c>
      <c r="E31" s="8">
        <v>2.9593575122301936</v>
      </c>
      <c r="F31" s="8">
        <v>8.6415296099999992</v>
      </c>
      <c r="G31" s="8">
        <v>8.6464870326115957</v>
      </c>
      <c r="H31" s="8">
        <v>11.236700733828672</v>
      </c>
      <c r="I31" s="35">
        <f t="shared" ref="I31:I36" si="4">D31/H31</f>
        <v>4.726086409602444</v>
      </c>
      <c r="L31" s="20">
        <v>17.514631374340127</v>
      </c>
      <c r="M31" s="20">
        <v>27.954422300000001</v>
      </c>
      <c r="N31" s="20">
        <v>30.981271309760274</v>
      </c>
      <c r="O31" s="20">
        <v>38.427439270502518</v>
      </c>
      <c r="P31" s="20">
        <v>7.5486672437783477</v>
      </c>
      <c r="Q31" s="20">
        <v>25.835727638692692</v>
      </c>
      <c r="R31" s="20">
        <v>26.787862332310112</v>
      </c>
      <c r="S31" s="20">
        <v>41.646109275919585</v>
      </c>
      <c r="T31" s="35">
        <f t="shared" ref="T31:T32" si="5">O31/S31</f>
        <v>0.92271378860166053</v>
      </c>
    </row>
    <row r="32" spans="1:20" x14ac:dyDescent="0.2">
      <c r="A32" s="8">
        <v>22.559921475706133</v>
      </c>
      <c r="B32" s="8">
        <v>34.654142981290391</v>
      </c>
      <c r="C32" s="8">
        <v>41.570491339441141</v>
      </c>
      <c r="D32" s="8">
        <v>50.85387522524664</v>
      </c>
      <c r="E32" s="8">
        <v>3.8514647653911931</v>
      </c>
      <c r="F32" s="8">
        <v>5.0945202868081259</v>
      </c>
      <c r="G32" s="8">
        <v>7.8443999823025381</v>
      </c>
      <c r="H32" s="8">
        <v>9.9780365758470069</v>
      </c>
      <c r="I32" s="35">
        <f t="shared" si="4"/>
        <v>5.0965813603394015</v>
      </c>
      <c r="L32" s="20">
        <v>20.194449902811563</v>
      </c>
      <c r="M32" s="20">
        <v>31.6355009</v>
      </c>
      <c r="N32" s="20">
        <v>33.659397006808504</v>
      </c>
      <c r="O32" s="20">
        <v>42.626159091633312</v>
      </c>
      <c r="P32" s="20">
        <v>13.073305575323699</v>
      </c>
      <c r="Q32" s="20">
        <v>28.107175480896903</v>
      </c>
      <c r="R32" s="20">
        <v>30.403152782351007</v>
      </c>
      <c r="S32" s="20">
        <v>39.713260911128351</v>
      </c>
      <c r="T32" s="35">
        <f t="shared" si="5"/>
        <v>1.073348249770361</v>
      </c>
    </row>
    <row r="33" spans="1:20" x14ac:dyDescent="0.2">
      <c r="A33" s="8">
        <v>22.688965468646817</v>
      </c>
      <c r="B33" s="8">
        <v>36.471956350630414</v>
      </c>
      <c r="C33" s="8">
        <v>41.4753674817877</v>
      </c>
      <c r="D33" s="8">
        <v>50.114378040727097</v>
      </c>
      <c r="E33" s="8">
        <v>4.1780757942965003</v>
      </c>
      <c r="F33" s="8">
        <v>5.8587065230987383</v>
      </c>
      <c r="G33" s="8">
        <v>8.9635732704964184</v>
      </c>
      <c r="H33" s="8">
        <v>10.934873886466413</v>
      </c>
      <c r="I33" s="35">
        <f t="shared" si="4"/>
        <v>4.582986375613471</v>
      </c>
      <c r="L33" s="9"/>
      <c r="M33" s="9"/>
      <c r="N33" s="9"/>
      <c r="O33" s="9"/>
      <c r="P33" s="9"/>
      <c r="Q33" s="9"/>
      <c r="R33" s="9"/>
      <c r="S33" s="9"/>
      <c r="T33" s="25"/>
    </row>
    <row r="34" spans="1:20" x14ac:dyDescent="0.2">
      <c r="A34" s="8">
        <v>19.90307248358685</v>
      </c>
      <c r="B34" s="8">
        <v>30.150173042897787</v>
      </c>
      <c r="C34" s="8">
        <v>35.376133366170443</v>
      </c>
      <c r="D34" s="8">
        <v>43.597088731472425</v>
      </c>
      <c r="E34" s="8">
        <v>2.6105902901547013</v>
      </c>
      <c r="F34" s="8">
        <v>7.3183940711744233</v>
      </c>
      <c r="G34" s="8">
        <v>7.7250165265688899</v>
      </c>
      <c r="H34" s="8">
        <v>9.0212990207197823</v>
      </c>
      <c r="I34" s="35">
        <f t="shared" si="4"/>
        <v>4.8326841435296917</v>
      </c>
      <c r="L34" s="9"/>
      <c r="M34" s="9"/>
      <c r="N34" s="9"/>
      <c r="O34" s="9"/>
      <c r="P34" s="9"/>
      <c r="Q34" s="9"/>
      <c r="R34" s="9"/>
      <c r="S34" s="9"/>
      <c r="T34" s="25"/>
    </row>
    <row r="35" spans="1:20" x14ac:dyDescent="0.2">
      <c r="A35" s="8">
        <v>17.186222399999998</v>
      </c>
      <c r="B35" s="8">
        <v>26.256888491242201</v>
      </c>
      <c r="C35" s="8">
        <v>31.444149759855271</v>
      </c>
      <c r="D35" s="8">
        <v>38.406687699999999</v>
      </c>
      <c r="E35" s="8">
        <v>3.1548798293178102</v>
      </c>
      <c r="F35" s="8">
        <v>4.087171470380512</v>
      </c>
      <c r="G35" s="8">
        <v>6.1495812420013216</v>
      </c>
      <c r="H35" s="8">
        <v>7.7498086871596721</v>
      </c>
      <c r="I35" s="35">
        <f t="shared" si="4"/>
        <v>4.9558239758401266</v>
      </c>
      <c r="L35" s="9"/>
      <c r="M35" s="9"/>
      <c r="N35" s="9"/>
      <c r="O35" s="9"/>
      <c r="P35" s="9"/>
      <c r="Q35" s="9"/>
      <c r="R35" s="9"/>
      <c r="S35" s="9"/>
      <c r="T35" s="25"/>
    </row>
    <row r="36" spans="1:20" x14ac:dyDescent="0.2">
      <c r="A36" s="8">
        <v>17.2830054</v>
      </c>
      <c r="B36" s="8">
        <v>27.620248518247202</v>
      </c>
      <c r="C36" s="8">
        <v>31.3728068666152</v>
      </c>
      <c r="D36" s="8">
        <v>37.852064800000001</v>
      </c>
      <c r="E36" s="8">
        <v>3.3998381009967931</v>
      </c>
      <c r="F36" s="8">
        <v>4.6603111475984713</v>
      </c>
      <c r="G36" s="8">
        <v>6.9889612081467307</v>
      </c>
      <c r="H36" s="8">
        <v>8.4674366701242274</v>
      </c>
      <c r="I36" s="35">
        <f t="shared" si="4"/>
        <v>4.4703097613418192</v>
      </c>
      <c r="L36" s="9"/>
      <c r="M36" s="9"/>
      <c r="N36" s="9"/>
      <c r="O36" s="9"/>
      <c r="P36" s="9"/>
      <c r="Q36" s="9"/>
      <c r="R36" s="9"/>
      <c r="S36" s="9"/>
      <c r="T36" s="25"/>
    </row>
    <row r="38" spans="1:20" x14ac:dyDescent="0.2">
      <c r="A38" s="1" t="s">
        <v>2</v>
      </c>
      <c r="B38" s="1"/>
      <c r="C38" s="1"/>
      <c r="D38" s="1"/>
      <c r="E38" s="1"/>
      <c r="F38" s="1"/>
      <c r="G38" s="1"/>
      <c r="H38" s="1"/>
      <c r="I38" s="3"/>
      <c r="L38" s="1" t="s">
        <v>2</v>
      </c>
      <c r="M38" s="1"/>
      <c r="N38" s="1"/>
      <c r="O38" s="1"/>
      <c r="P38" s="1"/>
      <c r="Q38" s="1"/>
      <c r="R38" s="1"/>
      <c r="S38" s="1"/>
      <c r="T38" s="3"/>
    </row>
    <row r="39" spans="1:20" x14ac:dyDescent="0.2">
      <c r="A39" s="8">
        <f>AVERAGE(A30:A36)</f>
        <v>20.874307985589898</v>
      </c>
      <c r="B39" s="8">
        <f>AVERAGE(B30:B36)</f>
        <v>33.166665965196849</v>
      </c>
      <c r="C39" s="8">
        <f>AVERAGE(C30:C36)</f>
        <v>39.541610170493676</v>
      </c>
      <c r="D39" s="8">
        <f>AVERAGE(D30:D36)</f>
        <v>47.977951376932218</v>
      </c>
      <c r="E39" s="8">
        <f>AVERAGE(E30:E36)</f>
        <v>3.1358083391121974</v>
      </c>
      <c r="F39" s="8">
        <f>AVERAGE(F30:F36)</f>
        <v>6.2712495884371808</v>
      </c>
      <c r="G39" s="8">
        <f>AVERAGE(G30:G36)</f>
        <v>7.7736256099031289</v>
      </c>
      <c r="H39" s="8">
        <f>AVERAGE(H30:H36)</f>
        <v>9.7569323748236947</v>
      </c>
      <c r="I39" s="35">
        <f>AVERAGE(I30:I36)</f>
        <v>4.9056335030516749</v>
      </c>
      <c r="L39" s="8">
        <f>AVERAGE(L30:L32)</f>
        <v>17.990020564280272</v>
      </c>
      <c r="M39" s="8">
        <f>AVERAGE(M30:M32)</f>
        <v>28.298584166666668</v>
      </c>
      <c r="N39" s="8">
        <f>AVERAGE(N30:N32)</f>
        <v>31.702288314310096</v>
      </c>
      <c r="O39" s="8">
        <f>AVERAGE(O30:O32)</f>
        <v>38.960683682994002</v>
      </c>
      <c r="P39" s="8">
        <f>AVERAGE(P30:P32)</f>
        <v>11.56344252646903</v>
      </c>
      <c r="Q39" s="8">
        <f>AVERAGE(Q30:Q32)</f>
        <v>27.328803405634474</v>
      </c>
      <c r="R39" s="8">
        <f>AVERAGE(R30:R32)</f>
        <v>29.345576205897526</v>
      </c>
      <c r="S39" s="8">
        <f>AVERAGE(S30:S32)</f>
        <v>38.931796768535442</v>
      </c>
      <c r="T39" s="35">
        <f>AVERAGE(T30:T32)</f>
        <v>1.0023788119166743</v>
      </c>
    </row>
    <row r="40" spans="1:20" x14ac:dyDescent="0.2">
      <c r="A40" s="24" t="s">
        <v>3</v>
      </c>
      <c r="B40" s="24"/>
      <c r="C40" s="24"/>
      <c r="D40" s="24"/>
      <c r="E40" s="24"/>
      <c r="F40" s="24"/>
      <c r="G40" s="24"/>
      <c r="H40" s="24"/>
      <c r="I40" s="3"/>
      <c r="L40" s="24" t="s">
        <v>3</v>
      </c>
      <c r="M40" s="24"/>
      <c r="N40" s="24"/>
      <c r="O40" s="24"/>
      <c r="P40" s="24"/>
      <c r="Q40" s="24"/>
      <c r="R40" s="24"/>
      <c r="S40" s="24"/>
      <c r="T40" s="3"/>
    </row>
    <row r="41" spans="1:20" x14ac:dyDescent="0.2">
      <c r="A41" s="8">
        <f>STDEV(A30:A36)</f>
        <v>2.7590629615246729</v>
      </c>
      <c r="B41" s="8">
        <f>STDEV(B30:B36)</f>
        <v>5.1520784292513007</v>
      </c>
      <c r="C41" s="8">
        <f>STDEV(C30:C36)</f>
        <v>6.9945715819907921</v>
      </c>
      <c r="D41" s="8">
        <f>STDEV(D30:D36)</f>
        <v>8.628736500822237</v>
      </c>
      <c r="E41" s="8">
        <f>STDEV(E30:E36)</f>
        <v>0.79261435387856716</v>
      </c>
      <c r="F41" s="8">
        <f>STDEV(F30:F36)</f>
        <v>1.8029373310043091</v>
      </c>
      <c r="G41" s="8">
        <f>STDEV(G30:G36)</f>
        <v>0.96118474163070822</v>
      </c>
      <c r="H41" s="8">
        <f>STDEV(H30:H36)</f>
        <v>1.3655932500248387</v>
      </c>
      <c r="I41" s="35">
        <f>STDEV(I30:I36)</f>
        <v>0.40041935570113707</v>
      </c>
      <c r="L41" s="8">
        <f>STDEV(L30:L32)</f>
        <v>2.0093635094140563</v>
      </c>
      <c r="M41" s="8">
        <f>STDEV(M30:M32)</f>
        <v>3.1788395970561734</v>
      </c>
      <c r="N41" s="8">
        <f>STDEV(N30:N32)</f>
        <v>1.7143603203700255</v>
      </c>
      <c r="O41" s="8">
        <f>STDEV(O30:O32)</f>
        <v>3.4300824033849464</v>
      </c>
      <c r="P41" s="8">
        <f>STDEV(P30:P32)</f>
        <v>3.5123135036626567</v>
      </c>
      <c r="Q41" s="8">
        <f>STDEV(Q30:Q32)</f>
        <v>1.2934333574400407</v>
      </c>
      <c r="R41" s="8">
        <f>STDEV(R30:R32)</f>
        <v>2.226070572158132</v>
      </c>
      <c r="S41" s="8">
        <f>STDEV(S30:S32)</f>
        <v>3.1779421785508584</v>
      </c>
      <c r="T41" s="35">
        <f>STDEV(T30:T32)</f>
        <v>7.5692768001854829E-2</v>
      </c>
    </row>
    <row r="43" spans="1:20" x14ac:dyDescent="0.2">
      <c r="A43" s="15" t="s">
        <v>43</v>
      </c>
      <c r="B43" s="15"/>
      <c r="C43" s="15"/>
      <c r="D43" s="15"/>
      <c r="E43" s="15"/>
      <c r="F43" s="15"/>
      <c r="G43" s="15"/>
      <c r="H43" s="15"/>
      <c r="I43" s="2"/>
      <c r="L43" s="15" t="s">
        <v>54</v>
      </c>
      <c r="M43" s="15"/>
      <c r="N43" s="15"/>
      <c r="O43" s="15"/>
      <c r="P43" s="15"/>
      <c r="Q43" s="15"/>
      <c r="R43" s="15"/>
      <c r="S43" s="15"/>
      <c r="T43" s="2"/>
    </row>
    <row r="44" spans="1:20" x14ac:dyDescent="0.2">
      <c r="A44" s="1" t="s">
        <v>14</v>
      </c>
      <c r="B44" s="1"/>
      <c r="C44" s="1"/>
      <c r="D44" s="1"/>
      <c r="E44" s="1" t="s">
        <v>15</v>
      </c>
      <c r="F44" s="1"/>
      <c r="G44" s="1"/>
      <c r="H44" s="1"/>
      <c r="I44" s="2"/>
      <c r="L44" s="1" t="s">
        <v>14</v>
      </c>
      <c r="M44" s="1"/>
      <c r="N44" s="1"/>
      <c r="O44" s="1"/>
      <c r="P44" s="1" t="s">
        <v>15</v>
      </c>
      <c r="Q44" s="1"/>
      <c r="R44" s="1"/>
      <c r="S44" s="1"/>
      <c r="T44" s="2"/>
    </row>
    <row r="45" spans="1:20" x14ac:dyDescent="0.2">
      <c r="A45" s="11" t="s">
        <v>10</v>
      </c>
      <c r="B45" s="11" t="s">
        <v>11</v>
      </c>
      <c r="C45" s="11" t="s">
        <v>12</v>
      </c>
      <c r="D45" s="11" t="s">
        <v>13</v>
      </c>
      <c r="E45" s="11" t="s">
        <v>10</v>
      </c>
      <c r="F45" s="11" t="s">
        <v>11</v>
      </c>
      <c r="G45" s="11" t="s">
        <v>12</v>
      </c>
      <c r="H45" s="11" t="s">
        <v>13</v>
      </c>
      <c r="I45" s="34" t="s">
        <v>16</v>
      </c>
      <c r="L45" s="11" t="s">
        <v>10</v>
      </c>
      <c r="M45" s="11" t="s">
        <v>11</v>
      </c>
      <c r="N45" s="11" t="s">
        <v>12</v>
      </c>
      <c r="O45" s="11" t="s">
        <v>13</v>
      </c>
      <c r="P45" s="11" t="s">
        <v>10</v>
      </c>
      <c r="Q45" s="11" t="s">
        <v>11</v>
      </c>
      <c r="R45" s="11" t="s">
        <v>12</v>
      </c>
      <c r="S45" s="11" t="s">
        <v>13</v>
      </c>
      <c r="T45" s="34" t="s">
        <v>16</v>
      </c>
    </row>
    <row r="46" spans="1:20" x14ac:dyDescent="0.2">
      <c r="A46" s="8">
        <v>21.858352978098079</v>
      </c>
      <c r="B46" s="8">
        <v>39.266720333412117</v>
      </c>
      <c r="C46" s="8">
        <v>46.753272293271444</v>
      </c>
      <c r="D46" s="8">
        <v>56.764976869787496</v>
      </c>
      <c r="E46" s="8"/>
      <c r="F46" s="8">
        <v>0.47511389616133431</v>
      </c>
      <c r="G46" s="8">
        <v>0.92673123565052451</v>
      </c>
      <c r="H46" s="8">
        <v>1.7664821926350278</v>
      </c>
      <c r="I46" s="35">
        <f>D46/H46</f>
        <v>32.134474441042769</v>
      </c>
      <c r="L46" s="20">
        <v>15.485515309499531</v>
      </c>
      <c r="M46" s="20">
        <v>24.79154539159147</v>
      </c>
      <c r="N46" s="20">
        <v>26.933605366278705</v>
      </c>
      <c r="O46" s="20">
        <v>35.2260279278144</v>
      </c>
      <c r="P46" s="20">
        <v>12.7093148233908</v>
      </c>
      <c r="Q46" s="20">
        <v>27.012944600000001</v>
      </c>
      <c r="R46" s="20">
        <v>28.797903169879742</v>
      </c>
      <c r="S46" s="20">
        <v>35.719417321122663</v>
      </c>
      <c r="T46" s="35">
        <f>O46/S46</f>
        <v>0.98618708169641678</v>
      </c>
    </row>
    <row r="47" spans="1:20" x14ac:dyDescent="0.2">
      <c r="A47" s="8">
        <v>21.282328848138153</v>
      </c>
      <c r="B47" s="8">
        <v>38.252537658848432</v>
      </c>
      <c r="C47" s="8">
        <v>48.113532411967</v>
      </c>
      <c r="D47" s="8">
        <v>61.711299085081919</v>
      </c>
      <c r="E47" s="8"/>
      <c r="F47" s="8">
        <v>0.79316754820293689</v>
      </c>
      <c r="G47" s="8">
        <v>1.3389349962057946</v>
      </c>
      <c r="H47" s="8">
        <v>2.0179793384623337</v>
      </c>
      <c r="I47" s="35">
        <f t="shared" ref="I47:I52" si="6">D47/H47</f>
        <v>30.580738815742727</v>
      </c>
      <c r="L47" s="20">
        <v>19.875633318108918</v>
      </c>
      <c r="M47" s="20">
        <v>26.700498953763795</v>
      </c>
      <c r="N47" s="20">
        <v>31.864232264437533</v>
      </c>
      <c r="O47" s="20">
        <v>36.289658725185085</v>
      </c>
      <c r="P47" s="20">
        <v>7.070658119748904</v>
      </c>
      <c r="Q47" s="20">
        <v>22.632027600000001</v>
      </c>
      <c r="R47" s="20">
        <v>26.928666075392744</v>
      </c>
      <c r="S47" s="20">
        <v>35.472718196012622</v>
      </c>
      <c r="T47" s="35">
        <f t="shared" ref="T47:T48" si="7">O47/S47</f>
        <v>1.0230301079454434</v>
      </c>
    </row>
    <row r="48" spans="1:20" x14ac:dyDescent="0.2">
      <c r="A48" s="8">
        <v>21.977489265451599</v>
      </c>
      <c r="B48" s="8">
        <v>36.495552966482428</v>
      </c>
      <c r="C48" s="8">
        <v>44.85847765777369</v>
      </c>
      <c r="D48" s="8">
        <v>53.442238270105904</v>
      </c>
      <c r="E48" s="8"/>
      <c r="F48" s="8">
        <v>0.13406919816842214</v>
      </c>
      <c r="G48" s="8">
        <v>0.73810432872270737</v>
      </c>
      <c r="H48" s="8">
        <v>1.4482696088150837</v>
      </c>
      <c r="I48" s="35">
        <f t="shared" si="6"/>
        <v>36.900752418488025</v>
      </c>
      <c r="L48" s="20">
        <v>17.499329505985322</v>
      </c>
      <c r="M48" s="20">
        <v>28.462105802627807</v>
      </c>
      <c r="N48" s="20">
        <v>34.178565169362805</v>
      </c>
      <c r="O48" s="20">
        <v>39.953111888854664</v>
      </c>
      <c r="P48" s="20">
        <v>12.688302601251236</v>
      </c>
      <c r="Q48" s="20">
        <v>23.8140222</v>
      </c>
      <c r="R48" s="20">
        <v>28.827392269535899</v>
      </c>
      <c r="S48" s="20">
        <v>39.460000053108438</v>
      </c>
      <c r="T48" s="35">
        <f t="shared" si="7"/>
        <v>1.0124964986082756</v>
      </c>
    </row>
    <row r="49" spans="1:20" x14ac:dyDescent="0.2">
      <c r="A49" s="8">
        <v>22.665805827162437</v>
      </c>
      <c r="B49" s="8">
        <v>33.468795387298577</v>
      </c>
      <c r="C49" s="8">
        <v>43.134231424902403</v>
      </c>
      <c r="D49" s="8">
        <v>53.979989851270318</v>
      </c>
      <c r="E49" s="8"/>
      <c r="F49" s="8"/>
      <c r="G49" s="8">
        <v>0.64939853209385545</v>
      </c>
      <c r="H49" s="8">
        <v>1.3497318889145611</v>
      </c>
      <c r="I49" s="35">
        <f t="shared" si="6"/>
        <v>39.993120333461491</v>
      </c>
      <c r="L49" s="20"/>
      <c r="M49" s="20"/>
      <c r="N49" s="20"/>
      <c r="O49" s="20"/>
      <c r="P49" s="20"/>
      <c r="Q49" s="20"/>
      <c r="R49" s="20"/>
      <c r="S49" s="20"/>
      <c r="T49" s="35"/>
    </row>
    <row r="50" spans="1:20" x14ac:dyDescent="0.2">
      <c r="A50" s="8">
        <v>19.44546844081416</v>
      </c>
      <c r="B50" s="8">
        <v>32.385415143531795</v>
      </c>
      <c r="C50" s="8">
        <v>38.278630339784087</v>
      </c>
      <c r="D50" s="8">
        <v>48.341571121312285</v>
      </c>
      <c r="E50" s="8"/>
      <c r="F50" s="8">
        <v>0.25944858006305216</v>
      </c>
      <c r="G50" s="8">
        <v>0.80585703436597</v>
      </c>
      <c r="H50" s="8">
        <v>1.17758964128308</v>
      </c>
      <c r="I50" s="35">
        <f t="shared" si="6"/>
        <v>41.051287669820361</v>
      </c>
      <c r="L50" s="20"/>
      <c r="M50" s="20"/>
      <c r="N50" s="20"/>
      <c r="O50" s="20"/>
      <c r="P50" s="20"/>
      <c r="Q50" s="20"/>
      <c r="R50" s="20"/>
      <c r="S50" s="20"/>
      <c r="T50" s="35"/>
    </row>
    <row r="51" spans="1:20" x14ac:dyDescent="0.2">
      <c r="A51" s="8">
        <v>19.713492955337848</v>
      </c>
      <c r="B51" s="8">
        <v>27.34499694150302</v>
      </c>
      <c r="C51" s="8">
        <v>38.928473670869295</v>
      </c>
      <c r="D51" s="8">
        <v>48.808633208548002</v>
      </c>
      <c r="E51" s="8"/>
      <c r="F51" s="8"/>
      <c r="G51" s="8">
        <v>0.66383045251082629</v>
      </c>
      <c r="H51" s="8">
        <v>0.98376593315021199</v>
      </c>
      <c r="I51" s="35">
        <f t="shared" si="6"/>
        <v>49.614071359691387</v>
      </c>
      <c r="L51" s="9"/>
      <c r="M51" s="9"/>
      <c r="N51" s="9"/>
      <c r="O51" s="9"/>
      <c r="P51" s="9"/>
      <c r="Q51" s="9"/>
      <c r="R51" s="9"/>
      <c r="S51" s="9"/>
      <c r="T51" s="25"/>
    </row>
    <row r="52" spans="1:20" x14ac:dyDescent="0.2">
      <c r="A52" s="8">
        <v>20.333006312501219</v>
      </c>
      <c r="B52" s="8">
        <v>30.427357628469771</v>
      </c>
      <c r="C52" s="8">
        <v>35.795029229343413</v>
      </c>
      <c r="D52" s="8">
        <v>42.951620899952694</v>
      </c>
      <c r="E52" s="8"/>
      <c r="F52" s="8">
        <v>0.54533626706935334</v>
      </c>
      <c r="G52" s="8">
        <v>0.59505774577600334</v>
      </c>
      <c r="H52" s="8">
        <v>0.92435368153625819</v>
      </c>
      <c r="I52" s="35">
        <f t="shared" si="6"/>
        <v>46.466652059596839</v>
      </c>
      <c r="L52" s="9"/>
      <c r="M52" s="9"/>
      <c r="N52" s="9"/>
      <c r="O52" s="9"/>
      <c r="P52" s="9"/>
      <c r="Q52" s="9"/>
      <c r="R52" s="9"/>
      <c r="S52" s="9"/>
      <c r="T52" s="25"/>
    </row>
    <row r="53" spans="1:20" x14ac:dyDescent="0.2">
      <c r="T53" s="26"/>
    </row>
    <row r="54" spans="1:20" x14ac:dyDescent="0.2">
      <c r="A54" s="1" t="s">
        <v>2</v>
      </c>
      <c r="B54" s="1"/>
      <c r="C54" s="1"/>
      <c r="D54" s="1"/>
      <c r="E54" s="1"/>
      <c r="F54" s="1"/>
      <c r="G54" s="1"/>
      <c r="H54" s="1"/>
      <c r="I54" s="3"/>
      <c r="L54" s="1" t="s">
        <v>2</v>
      </c>
      <c r="M54" s="1"/>
      <c r="N54" s="1"/>
      <c r="O54" s="1"/>
      <c r="P54" s="1"/>
      <c r="Q54" s="1"/>
      <c r="R54" s="1"/>
      <c r="S54" s="1"/>
      <c r="T54" s="3"/>
    </row>
    <row r="55" spans="1:20" x14ac:dyDescent="0.2">
      <c r="A55" s="8">
        <f>AVERAGE(A46:A52)</f>
        <v>21.039420661071926</v>
      </c>
      <c r="B55" s="8">
        <f t="shared" ref="B55:H55" si="8">AVERAGE(B46:B52)</f>
        <v>33.948768008506583</v>
      </c>
      <c r="C55" s="8">
        <f t="shared" si="8"/>
        <v>42.265949575415902</v>
      </c>
      <c r="D55" s="8">
        <f t="shared" si="8"/>
        <v>52.285761329436937</v>
      </c>
      <c r="E55" s="8"/>
      <c r="F55" s="8">
        <f t="shared" si="8"/>
        <v>0.44142709793301976</v>
      </c>
      <c r="G55" s="8">
        <f t="shared" si="8"/>
        <v>0.81684490361795437</v>
      </c>
      <c r="H55" s="8">
        <f>AVERAGE(H46:H52)</f>
        <v>1.3811674692566509</v>
      </c>
      <c r="I55" s="35">
        <f>AVERAGE(I46:I52)</f>
        <v>39.534442442549093</v>
      </c>
      <c r="L55" s="8">
        <f>AVERAGE(L46:L48)</f>
        <v>17.620159377864592</v>
      </c>
      <c r="M55" s="8">
        <f t="shared" ref="M55:S55" si="9">AVERAGE(M46:M48)</f>
        <v>26.651383382661024</v>
      </c>
      <c r="N55" s="8">
        <f t="shared" si="9"/>
        <v>30.992134266693014</v>
      </c>
      <c r="O55" s="8">
        <f t="shared" si="9"/>
        <v>37.156266180618047</v>
      </c>
      <c r="P55" s="8">
        <f t="shared" si="9"/>
        <v>10.82275851479698</v>
      </c>
      <c r="Q55" s="8">
        <f t="shared" si="9"/>
        <v>24.486331466666666</v>
      </c>
      <c r="R55" s="8">
        <f t="shared" si="9"/>
        <v>28.184653838269458</v>
      </c>
      <c r="S55" s="8">
        <f t="shared" si="9"/>
        <v>36.884045190081245</v>
      </c>
      <c r="T55" s="35">
        <f>AVERAGE(T46:T48)</f>
        <v>1.0072378960833785</v>
      </c>
    </row>
    <row r="56" spans="1:20" x14ac:dyDescent="0.2">
      <c r="A56" s="24" t="s">
        <v>3</v>
      </c>
      <c r="B56" s="24"/>
      <c r="C56" s="24"/>
      <c r="D56" s="24"/>
      <c r="E56" s="24"/>
      <c r="F56" s="24"/>
      <c r="G56" s="24"/>
      <c r="H56" s="24"/>
      <c r="I56" s="3"/>
      <c r="L56" s="24" t="s">
        <v>3</v>
      </c>
      <c r="M56" s="24"/>
      <c r="N56" s="24"/>
      <c r="O56" s="24"/>
      <c r="P56" s="24"/>
      <c r="Q56" s="24"/>
      <c r="R56" s="24"/>
      <c r="S56" s="24"/>
      <c r="T56" s="3"/>
    </row>
    <row r="57" spans="1:20" x14ac:dyDescent="0.2">
      <c r="A57" s="8">
        <f>STDEV(A46:A52)</f>
        <v>1.2283149118053414</v>
      </c>
      <c r="B57" s="8">
        <f t="shared" ref="B57:H57" si="10">STDEV(B46:B52)</f>
        <v>4.3199871339103435</v>
      </c>
      <c r="C57" s="8">
        <f t="shared" si="10"/>
        <v>4.6675417451794194</v>
      </c>
      <c r="D57" s="8">
        <f t="shared" si="10"/>
        <v>6.1628621186748198</v>
      </c>
      <c r="E57" s="8"/>
      <c r="F57" s="8">
        <f t="shared" si="10"/>
        <v>0.25653377929398347</v>
      </c>
      <c r="G57" s="8">
        <f t="shared" si="10"/>
        <v>0.25547835365554905</v>
      </c>
      <c r="H57" s="8">
        <f t="shared" si="10"/>
        <v>0.40156743627353592</v>
      </c>
      <c r="I57" s="35">
        <f>STDEV(I46:I52)</f>
        <v>7.0003608518409761</v>
      </c>
      <c r="L57" s="8">
        <f>STDEV(L46:L48)</f>
        <v>2.1975518027643646</v>
      </c>
      <c r="M57" s="8">
        <f t="shared" ref="M57:S57" si="11">STDEV(M46:M48)</f>
        <v>1.8357730489525046</v>
      </c>
      <c r="N57" s="8">
        <f t="shared" si="11"/>
        <v>3.7003752276395701</v>
      </c>
      <c r="O57" s="8">
        <f t="shared" si="11"/>
        <v>2.4798360943901168</v>
      </c>
      <c r="P57" s="8">
        <f t="shared" si="11"/>
        <v>3.2494312439655841</v>
      </c>
      <c r="Q57" s="8">
        <f t="shared" si="11"/>
        <v>2.2665189725119563</v>
      </c>
      <c r="R57" s="8">
        <f t="shared" si="11"/>
        <v>1.0878172397612014</v>
      </c>
      <c r="S57" s="8">
        <f t="shared" si="11"/>
        <v>2.2342499204089981</v>
      </c>
      <c r="T57" s="35">
        <f>STDEV(T46:T48)</f>
        <v>1.8976085507363089E-2</v>
      </c>
    </row>
    <row r="59" spans="1:20" x14ac:dyDescent="0.2">
      <c r="A59" s="15" t="s">
        <v>37</v>
      </c>
      <c r="B59" s="15"/>
      <c r="C59" s="15"/>
      <c r="D59" s="15"/>
      <c r="E59" s="15"/>
      <c r="F59" s="15"/>
      <c r="G59" s="15"/>
      <c r="H59" s="15"/>
      <c r="I59" s="2"/>
      <c r="L59" s="15" t="s">
        <v>49</v>
      </c>
      <c r="M59" s="15"/>
      <c r="N59" s="15"/>
      <c r="O59" s="15"/>
      <c r="P59" s="15"/>
      <c r="Q59" s="15"/>
      <c r="R59" s="15"/>
      <c r="S59" s="15"/>
      <c r="T59" s="2"/>
    </row>
    <row r="60" spans="1:20" x14ac:dyDescent="0.2">
      <c r="A60" s="1" t="s">
        <v>14</v>
      </c>
      <c r="B60" s="1"/>
      <c r="C60" s="1"/>
      <c r="D60" s="1"/>
      <c r="E60" s="1" t="s">
        <v>15</v>
      </c>
      <c r="F60" s="1"/>
      <c r="G60" s="1"/>
      <c r="H60" s="1"/>
      <c r="I60" s="2"/>
      <c r="L60" s="1" t="s">
        <v>14</v>
      </c>
      <c r="M60" s="1"/>
      <c r="N60" s="1"/>
      <c r="O60" s="1"/>
      <c r="P60" s="1" t="s">
        <v>15</v>
      </c>
      <c r="Q60" s="1"/>
      <c r="R60" s="1"/>
      <c r="S60" s="1"/>
      <c r="T60" s="2"/>
    </row>
    <row r="61" spans="1:20" x14ac:dyDescent="0.2">
      <c r="A61" s="11" t="s">
        <v>10</v>
      </c>
      <c r="B61" s="11" t="s">
        <v>11</v>
      </c>
      <c r="C61" s="11" t="s">
        <v>12</v>
      </c>
      <c r="D61" s="11" t="s">
        <v>13</v>
      </c>
      <c r="E61" s="11" t="s">
        <v>10</v>
      </c>
      <c r="F61" s="11" t="s">
        <v>11</v>
      </c>
      <c r="G61" s="11" t="s">
        <v>12</v>
      </c>
      <c r="H61" s="11" t="s">
        <v>13</v>
      </c>
      <c r="I61" s="34" t="s">
        <v>16</v>
      </c>
      <c r="L61" s="11" t="s">
        <v>10</v>
      </c>
      <c r="M61" s="11" t="s">
        <v>11</v>
      </c>
      <c r="N61" s="11" t="s">
        <v>12</v>
      </c>
      <c r="O61" s="11" t="s">
        <v>13</v>
      </c>
      <c r="P61" s="11" t="s">
        <v>10</v>
      </c>
      <c r="Q61" s="11" t="s">
        <v>11</v>
      </c>
      <c r="R61" s="11" t="s">
        <v>12</v>
      </c>
      <c r="S61" s="11" t="s">
        <v>13</v>
      </c>
      <c r="T61" s="34" t="s">
        <v>16</v>
      </c>
    </row>
    <row r="62" spans="1:20" x14ac:dyDescent="0.2">
      <c r="A62" s="8">
        <v>19.427731220610475</v>
      </c>
      <c r="B62" s="8">
        <v>28.99071299734474</v>
      </c>
      <c r="C62" s="8">
        <v>36.055633714020601</v>
      </c>
      <c r="D62" s="8">
        <v>46.343700325033296</v>
      </c>
      <c r="E62" s="8">
        <v>18.517623717695827</v>
      </c>
      <c r="F62" s="8">
        <v>20.345407458747236</v>
      </c>
      <c r="G62" s="8">
        <v>20.95548042519399</v>
      </c>
      <c r="H62" s="8">
        <v>21.5516005927965</v>
      </c>
      <c r="I62" s="35">
        <f>D62/H62</f>
        <v>2.1503600220079901</v>
      </c>
      <c r="L62" s="20">
        <v>27.121151372740727</v>
      </c>
      <c r="M62" s="20">
        <v>37.826946484576929</v>
      </c>
      <c r="N62" s="20">
        <v>41.783690051978411</v>
      </c>
      <c r="O62" s="20">
        <v>47.580395155573335</v>
      </c>
      <c r="P62" s="20">
        <v>31.857162995043481</v>
      </c>
      <c r="Q62" s="20">
        <v>43.68</v>
      </c>
      <c r="R62" s="20">
        <v>42.549565917212476</v>
      </c>
      <c r="S62" s="20">
        <v>55.38758998196208</v>
      </c>
      <c r="T62" s="35">
        <f>O62/S62</f>
        <v>0.85904433052726625</v>
      </c>
    </row>
    <row r="63" spans="1:20" x14ac:dyDescent="0.2">
      <c r="A63" s="8">
        <v>23.942695679639787</v>
      </c>
      <c r="B63" s="8">
        <v>35.018058837702235</v>
      </c>
      <c r="C63" s="8">
        <v>39.76803252537816</v>
      </c>
      <c r="D63" s="8">
        <v>53.106875312930171</v>
      </c>
      <c r="E63" s="8">
        <v>12.160445559376425</v>
      </c>
      <c r="F63" s="8">
        <v>15.742859570180299</v>
      </c>
      <c r="G63" s="8">
        <v>17.920697315254436</v>
      </c>
      <c r="H63" s="8">
        <v>19.591363985358111</v>
      </c>
      <c r="I63" s="35">
        <f t="shared" ref="I63:I66" si="12">D63/H63</f>
        <v>2.7107288370845626</v>
      </c>
      <c r="L63" s="20">
        <v>15.272353433254834</v>
      </c>
      <c r="M63" s="20">
        <v>18.288639088078174</v>
      </c>
      <c r="N63" s="20">
        <v>22.648285177510441</v>
      </c>
      <c r="O63" s="20">
        <v>36.629475448306074</v>
      </c>
      <c r="P63" s="20">
        <v>18.651001483306317</v>
      </c>
      <c r="Q63" s="20">
        <v>19.946206977629664</v>
      </c>
      <c r="R63" s="20">
        <v>25.845081249987899</v>
      </c>
      <c r="S63" s="20">
        <v>34.916462299430172</v>
      </c>
      <c r="T63" s="35">
        <f t="shared" ref="T63:T64" si="13">O63/S63</f>
        <v>1.0490603295999967</v>
      </c>
    </row>
    <row r="64" spans="1:20" x14ac:dyDescent="0.2">
      <c r="A64" s="8">
        <v>19.310035383908726</v>
      </c>
      <c r="B64" s="8">
        <v>28.929557452749904</v>
      </c>
      <c r="C64" s="8">
        <v>34.088478555057918</v>
      </c>
      <c r="D64" s="8">
        <v>42.943619002988697</v>
      </c>
      <c r="E64" s="8">
        <v>3.9585444255763798</v>
      </c>
      <c r="F64" s="8">
        <v>6.7778036006912297</v>
      </c>
      <c r="G64" s="8">
        <v>9.403405103744495</v>
      </c>
      <c r="H64" s="8">
        <v>11.455596139643299</v>
      </c>
      <c r="I64" s="35">
        <f t="shared" si="12"/>
        <v>3.7487022481857379</v>
      </c>
      <c r="L64" s="20">
        <v>13.41687015129795</v>
      </c>
      <c r="M64" s="20">
        <v>21.73424156939916</v>
      </c>
      <c r="N64" s="20">
        <v>25.663900052373794</v>
      </c>
      <c r="O64" s="20">
        <v>36.07</v>
      </c>
      <c r="P64" s="20">
        <v>16.676648931597569</v>
      </c>
      <c r="Q64" s="20">
        <v>21.814134993054779</v>
      </c>
      <c r="R64" s="20">
        <v>24.829326217417083</v>
      </c>
      <c r="S64" s="20">
        <v>37.511021532566282</v>
      </c>
      <c r="T64" s="35">
        <f t="shared" si="13"/>
        <v>0.96158404986877744</v>
      </c>
    </row>
    <row r="65" spans="1:20" x14ac:dyDescent="0.2">
      <c r="A65" s="8">
        <v>19.4034321928041</v>
      </c>
      <c r="B65" s="8">
        <v>31.586927034767299</v>
      </c>
      <c r="C65" s="8"/>
      <c r="D65" s="8">
        <v>45.166766631266569</v>
      </c>
      <c r="E65" s="8">
        <v>4.8830962678686207</v>
      </c>
      <c r="F65" s="8">
        <v>7.6170181890050257</v>
      </c>
      <c r="G65" s="8">
        <v>9.933831278008773</v>
      </c>
      <c r="H65" s="8">
        <v>11.3050839515702</v>
      </c>
      <c r="I65" s="35">
        <f t="shared" si="12"/>
        <v>3.9952614969297251</v>
      </c>
      <c r="L65" s="9"/>
      <c r="M65" s="9"/>
      <c r="N65" s="9"/>
      <c r="O65" s="9"/>
      <c r="P65" s="9"/>
      <c r="Q65" s="9"/>
      <c r="R65" s="9"/>
      <c r="S65" s="9"/>
      <c r="T65" s="25"/>
    </row>
    <row r="66" spans="1:20" x14ac:dyDescent="0.2">
      <c r="A66" s="8">
        <v>37.995234833552232</v>
      </c>
      <c r="B66" s="8">
        <v>50.657401283846127</v>
      </c>
      <c r="C66" s="8">
        <v>60.119413036274452</v>
      </c>
      <c r="D66" s="8">
        <v>75.155219240097324</v>
      </c>
      <c r="E66" s="8">
        <v>22.922547354438834</v>
      </c>
      <c r="F66" s="8">
        <v>26.213412788375617</v>
      </c>
      <c r="G66" s="8">
        <v>23.403403634106944</v>
      </c>
      <c r="H66" s="8">
        <v>30.90271432357768</v>
      </c>
      <c r="I66" s="35">
        <f t="shared" si="12"/>
        <v>2.4319941107165639</v>
      </c>
      <c r="L66" s="9"/>
      <c r="M66" s="9"/>
      <c r="N66" s="9"/>
      <c r="O66" s="9"/>
      <c r="P66" s="9"/>
      <c r="Q66" s="9"/>
      <c r="R66" s="9"/>
      <c r="S66" s="9"/>
      <c r="T66" s="25"/>
    </row>
    <row r="68" spans="1:20" x14ac:dyDescent="0.2">
      <c r="A68" s="1" t="s">
        <v>2</v>
      </c>
      <c r="B68" s="1"/>
      <c r="C68" s="1"/>
      <c r="D68" s="1"/>
      <c r="E68" s="1"/>
      <c r="F68" s="1"/>
      <c r="G68" s="1"/>
      <c r="H68" s="1"/>
      <c r="I68" s="3"/>
      <c r="L68" s="1" t="s">
        <v>2</v>
      </c>
      <c r="M68" s="1"/>
      <c r="N68" s="1"/>
      <c r="O68" s="1"/>
      <c r="P68" s="1"/>
      <c r="Q68" s="1"/>
      <c r="R68" s="1"/>
      <c r="S68" s="1"/>
      <c r="T68" s="3"/>
    </row>
    <row r="69" spans="1:20" x14ac:dyDescent="0.2">
      <c r="A69" s="8">
        <f>AVERAGE(A62:A66)</f>
        <v>24.015825862103064</v>
      </c>
      <c r="B69" s="8">
        <f t="shared" ref="B69:H69" si="14">AVERAGE(B62:B66)</f>
        <v>35.036531521282065</v>
      </c>
      <c r="C69" s="8">
        <f t="shared" si="14"/>
        <v>42.507889457682779</v>
      </c>
      <c r="D69" s="8">
        <f t="shared" si="14"/>
        <v>52.543236102463212</v>
      </c>
      <c r="E69" s="8">
        <f t="shared" si="14"/>
        <v>12.488451464991218</v>
      </c>
      <c r="F69" s="8">
        <f t="shared" si="14"/>
        <v>15.339300321399881</v>
      </c>
      <c r="G69" s="8">
        <f t="shared" si="14"/>
        <v>16.323363551261728</v>
      </c>
      <c r="H69" s="8">
        <f>AVERAGE(H62:H66)</f>
        <v>18.961271798589159</v>
      </c>
      <c r="I69" s="35">
        <f>AVERAGE(I62:I66)</f>
        <v>3.007409342984916</v>
      </c>
      <c r="L69" s="8">
        <f>AVERAGE(L62:L64)</f>
        <v>18.603458319097836</v>
      </c>
      <c r="M69" s="8">
        <f t="shared" ref="M69:S69" si="15">AVERAGE(M62:M64)</f>
        <v>25.949942380684757</v>
      </c>
      <c r="N69" s="8">
        <f t="shared" si="15"/>
        <v>30.031958427287549</v>
      </c>
      <c r="O69" s="8">
        <f t="shared" si="15"/>
        <v>40.093290201293136</v>
      </c>
      <c r="P69" s="8">
        <f t="shared" si="15"/>
        <v>22.394937803315788</v>
      </c>
      <c r="Q69" s="8">
        <f>AVERAGE(Q62:Q64)</f>
        <v>28.480113990228148</v>
      </c>
      <c r="R69" s="8">
        <f t="shared" si="15"/>
        <v>31.07465779487249</v>
      </c>
      <c r="S69" s="8">
        <f t="shared" si="15"/>
        <v>42.60502460465284</v>
      </c>
      <c r="T69" s="35">
        <f>AVERAGE(T62:T64)</f>
        <v>0.95656290333201344</v>
      </c>
    </row>
    <row r="70" spans="1:20" x14ac:dyDescent="0.2">
      <c r="A70" s="24" t="s">
        <v>3</v>
      </c>
      <c r="B70" s="24"/>
      <c r="C70" s="24"/>
      <c r="D70" s="24"/>
      <c r="E70" s="24"/>
      <c r="F70" s="24"/>
      <c r="G70" s="24"/>
      <c r="H70" s="24"/>
      <c r="I70" s="3"/>
      <c r="L70" s="24" t="s">
        <v>3</v>
      </c>
      <c r="M70" s="24"/>
      <c r="N70" s="24"/>
      <c r="O70" s="24"/>
      <c r="P70" s="24"/>
      <c r="Q70" s="24"/>
      <c r="R70" s="24"/>
      <c r="S70" s="24"/>
      <c r="T70" s="3"/>
    </row>
    <row r="71" spans="1:20" x14ac:dyDescent="0.2">
      <c r="A71" s="8">
        <f>STDEV(A62:A66)</f>
        <v>8.0606835169104372</v>
      </c>
      <c r="B71" s="8">
        <f t="shared" ref="B71:H71" si="16">STDEV(B62:B66)</f>
        <v>9.0796302015902128</v>
      </c>
      <c r="C71" s="8">
        <f t="shared" si="16"/>
        <v>11.974843950237936</v>
      </c>
      <c r="D71" s="8">
        <f t="shared" si="16"/>
        <v>13.19676726274165</v>
      </c>
      <c r="E71" s="8">
        <f t="shared" si="16"/>
        <v>8.3055644710722003</v>
      </c>
      <c r="F71" s="8">
        <f t="shared" si="16"/>
        <v>8.3126884657330233</v>
      </c>
      <c r="G71" s="8">
        <f t="shared" si="16"/>
        <v>6.380573975912351</v>
      </c>
      <c r="H71" s="8">
        <f t="shared" si="16"/>
        <v>8.1341448298156109</v>
      </c>
      <c r="I71" s="35">
        <f>STDEV(I62:I66)</f>
        <v>0.81838600306475306</v>
      </c>
      <c r="L71" s="8">
        <f>STDEV(L62:L64)</f>
        <v>7.434650346146924</v>
      </c>
      <c r="M71" s="8">
        <f t="shared" ref="M71:S71" si="17">STDEV(M62:M64)</f>
        <v>10.429068221932621</v>
      </c>
      <c r="N71" s="8">
        <f t="shared" si="17"/>
        <v>10.288385704397161</v>
      </c>
      <c r="O71" s="8">
        <f t="shared" si="17"/>
        <v>6.4900545946563488</v>
      </c>
      <c r="P71" s="8">
        <f t="shared" si="17"/>
        <v>8.2537746627730524</v>
      </c>
      <c r="Q71" s="8">
        <f t="shared" si="17"/>
        <v>13.196578715721968</v>
      </c>
      <c r="R71" s="8">
        <f t="shared" si="17"/>
        <v>9.95053148749634</v>
      </c>
      <c r="S71" s="8">
        <f t="shared" si="17"/>
        <v>11.145780260818555</v>
      </c>
      <c r="T71" s="35">
        <f>STDEV(T62:T64)</f>
        <v>9.5107459803685845E-2</v>
      </c>
    </row>
    <row r="73" spans="1:20" x14ac:dyDescent="0.2">
      <c r="A73" s="15" t="s">
        <v>38</v>
      </c>
      <c r="B73" s="15"/>
      <c r="C73" s="15"/>
      <c r="D73" s="15"/>
      <c r="E73" s="15"/>
      <c r="F73" s="15"/>
      <c r="G73" s="15"/>
      <c r="H73" s="15"/>
      <c r="I73" s="2"/>
      <c r="L73" s="15" t="s">
        <v>50</v>
      </c>
      <c r="M73" s="15"/>
      <c r="N73" s="15"/>
      <c r="O73" s="15"/>
      <c r="P73" s="15"/>
      <c r="Q73" s="15"/>
      <c r="R73" s="15"/>
      <c r="S73" s="15"/>
      <c r="T73" s="2"/>
    </row>
    <row r="74" spans="1:20" x14ac:dyDescent="0.2">
      <c r="A74" s="1" t="s">
        <v>14</v>
      </c>
      <c r="B74" s="1"/>
      <c r="C74" s="1"/>
      <c r="D74" s="1"/>
      <c r="E74" s="1" t="s">
        <v>15</v>
      </c>
      <c r="F74" s="1"/>
      <c r="G74" s="1"/>
      <c r="H74" s="1"/>
      <c r="I74" s="2"/>
      <c r="L74" s="1" t="s">
        <v>14</v>
      </c>
      <c r="M74" s="1"/>
      <c r="N74" s="1"/>
      <c r="O74" s="1"/>
      <c r="P74" s="1" t="s">
        <v>15</v>
      </c>
      <c r="Q74" s="1"/>
      <c r="R74" s="1"/>
      <c r="S74" s="1"/>
      <c r="T74" s="2"/>
    </row>
    <row r="75" spans="1:20" x14ac:dyDescent="0.2">
      <c r="A75" s="11" t="s">
        <v>10</v>
      </c>
      <c r="B75" s="11" t="s">
        <v>11</v>
      </c>
      <c r="C75" s="11" t="s">
        <v>12</v>
      </c>
      <c r="D75" s="11" t="s">
        <v>13</v>
      </c>
      <c r="E75" s="11" t="s">
        <v>10</v>
      </c>
      <c r="F75" s="11" t="s">
        <v>11</v>
      </c>
      <c r="G75" s="11" t="s">
        <v>12</v>
      </c>
      <c r="H75" s="11" t="s">
        <v>13</v>
      </c>
      <c r="I75" s="34" t="s">
        <v>16</v>
      </c>
      <c r="L75" s="11" t="s">
        <v>10</v>
      </c>
      <c r="M75" s="11" t="s">
        <v>11</v>
      </c>
      <c r="N75" s="11" t="s">
        <v>12</v>
      </c>
      <c r="O75" s="11" t="s">
        <v>13</v>
      </c>
      <c r="P75" s="11" t="s">
        <v>10</v>
      </c>
      <c r="Q75" s="11" t="s">
        <v>11</v>
      </c>
      <c r="R75" s="11" t="s">
        <v>12</v>
      </c>
      <c r="S75" s="11" t="s">
        <v>13</v>
      </c>
      <c r="T75" s="34" t="s">
        <v>16</v>
      </c>
    </row>
    <row r="76" spans="1:20" x14ac:dyDescent="0.2">
      <c r="A76" s="8">
        <v>20.844582000417812</v>
      </c>
      <c r="B76" s="8">
        <v>31.926395037191284</v>
      </c>
      <c r="C76" s="8">
        <v>37.333993093035488</v>
      </c>
      <c r="D76" s="8">
        <v>48.620129073261573</v>
      </c>
      <c r="E76" s="8">
        <v>10.413614377657181</v>
      </c>
      <c r="F76" s="8">
        <v>11.842558680047677</v>
      </c>
      <c r="G76" s="8">
        <v>15.985486895365685</v>
      </c>
      <c r="H76" s="8">
        <v>18.705032183304233</v>
      </c>
      <c r="I76" s="35">
        <f>D76/H76</f>
        <v>2.599307426835598</v>
      </c>
      <c r="L76" s="20">
        <v>26.757696963067186</v>
      </c>
      <c r="M76" s="20">
        <v>37.446048711430421</v>
      </c>
      <c r="N76" s="20">
        <v>42.094464629609547</v>
      </c>
      <c r="O76" s="20">
        <v>53.94</v>
      </c>
      <c r="P76" s="20">
        <v>26.74108423595008</v>
      </c>
      <c r="Q76" s="20">
        <v>35.436287617018927</v>
      </c>
      <c r="R76" s="20">
        <v>42.057523170625402</v>
      </c>
      <c r="S76" s="20">
        <v>52.224322722917307</v>
      </c>
      <c r="T76" s="35">
        <f>O76/S76</f>
        <v>1.0328520732798285</v>
      </c>
    </row>
    <row r="77" spans="1:20" x14ac:dyDescent="0.2">
      <c r="A77" s="8">
        <v>20.021893389318571</v>
      </c>
      <c r="B77" s="8">
        <v>32.216705394275984</v>
      </c>
      <c r="C77" s="8">
        <v>39.1330320940151</v>
      </c>
      <c r="D77" s="8">
        <v>49.464931554227157</v>
      </c>
      <c r="E77" s="8">
        <v>6.0313824991426204</v>
      </c>
      <c r="F77" s="8">
        <v>11.283130424500193</v>
      </c>
      <c r="G77" s="8">
        <v>13.036345669841568</v>
      </c>
      <c r="H77" s="8">
        <v>16.252959416606274</v>
      </c>
      <c r="I77" s="35">
        <f t="shared" ref="I77:I80" si="18">D77/H77</f>
        <v>3.0434415226366056</v>
      </c>
      <c r="L77" s="20">
        <v>13.705093708843016</v>
      </c>
      <c r="M77" s="20">
        <v>20.149188523943405</v>
      </c>
      <c r="N77" s="20">
        <v>23.436151544726812</v>
      </c>
      <c r="O77" s="20">
        <v>35.182656030920839</v>
      </c>
      <c r="P77" s="20">
        <v>10.255060549365256</v>
      </c>
      <c r="Q77" s="20">
        <v>21.611594749346299</v>
      </c>
      <c r="R77" s="20">
        <v>25.15899691564783</v>
      </c>
      <c r="S77" s="20">
        <v>39.15</v>
      </c>
      <c r="T77" s="35">
        <f t="shared" ref="T77:T78" si="19">O77/S77</f>
        <v>0.89866298929555144</v>
      </c>
    </row>
    <row r="78" spans="1:20" x14ac:dyDescent="0.2">
      <c r="A78" s="8">
        <v>20.162790024482899</v>
      </c>
      <c r="B78" s="8">
        <v>28.858928886494805</v>
      </c>
      <c r="C78" s="8">
        <v>36.331681042487304</v>
      </c>
      <c r="D78" s="8">
        <v>45.186485675629925</v>
      </c>
      <c r="E78" s="8">
        <v>2.4618582123249002</v>
      </c>
      <c r="F78" s="8">
        <v>4.9795825728154481</v>
      </c>
      <c r="G78" s="8">
        <v>6.1466598551487532</v>
      </c>
      <c r="H78" s="8">
        <v>8.1791587118673093</v>
      </c>
      <c r="I78" s="35">
        <f t="shared" si="18"/>
        <v>5.5245884408708106</v>
      </c>
      <c r="L78" s="20">
        <v>16.629376596522498</v>
      </c>
      <c r="M78" s="20">
        <v>22.910966140263263</v>
      </c>
      <c r="N78" s="20">
        <v>21.329937774567451</v>
      </c>
      <c r="O78" s="20">
        <v>38.114017412388634</v>
      </c>
      <c r="P78" s="20">
        <v>13.543488694798119</v>
      </c>
      <c r="Q78" s="20">
        <v>21.990514818323661</v>
      </c>
      <c r="R78" s="20">
        <v>30.68599430860856</v>
      </c>
      <c r="S78" s="20">
        <v>41.07</v>
      </c>
      <c r="T78" s="35">
        <f t="shared" si="19"/>
        <v>0.92802574658847414</v>
      </c>
    </row>
    <row r="79" spans="1:20" x14ac:dyDescent="0.2">
      <c r="A79" s="8">
        <v>22.380389992459616</v>
      </c>
      <c r="B79" s="8">
        <v>31.324145246701747</v>
      </c>
      <c r="C79" s="8">
        <v>42.196471397008992</v>
      </c>
      <c r="D79" s="8">
        <v>48.765492227577916</v>
      </c>
      <c r="E79" s="8">
        <v>2.9984230809175507</v>
      </c>
      <c r="F79" s="8">
        <v>5.1194292832152</v>
      </c>
      <c r="G79" s="8">
        <v>6.168649007480365</v>
      </c>
      <c r="H79" s="8">
        <v>7.9055905528046475</v>
      </c>
      <c r="I79" s="35">
        <f t="shared" si="18"/>
        <v>6.1684818992146635</v>
      </c>
      <c r="L79" s="9"/>
      <c r="M79" s="9"/>
      <c r="N79" s="9"/>
      <c r="O79" s="9"/>
      <c r="P79" s="9"/>
      <c r="Q79" s="9"/>
      <c r="R79" s="9"/>
      <c r="S79" s="9"/>
      <c r="T79" s="25"/>
    </row>
    <row r="80" spans="1:20" x14ac:dyDescent="0.2">
      <c r="A80" s="8">
        <v>34.302115600116132</v>
      </c>
      <c r="B80" s="8">
        <v>49.31847776625726</v>
      </c>
      <c r="C80" s="8">
        <v>58.696777287070503</v>
      </c>
      <c r="D80" s="8">
        <v>77.778275574123285</v>
      </c>
      <c r="E80" s="8">
        <v>10.670813678731545</v>
      </c>
      <c r="F80" s="8">
        <v>14.853861951829501</v>
      </c>
      <c r="G80" s="8">
        <v>19.057956329894321</v>
      </c>
      <c r="H80" s="8">
        <v>19.686944809906301</v>
      </c>
      <c r="I80" s="35">
        <f t="shared" si="18"/>
        <v>3.950753980627097</v>
      </c>
      <c r="L80" s="9"/>
      <c r="M80" s="9"/>
      <c r="N80" s="9"/>
      <c r="O80" s="9"/>
      <c r="P80" s="9"/>
      <c r="Q80" s="9"/>
      <c r="R80" s="9"/>
      <c r="S80" s="9"/>
      <c r="T80" s="25"/>
    </row>
    <row r="82" spans="1:20" x14ac:dyDescent="0.2">
      <c r="A82" s="1" t="s">
        <v>2</v>
      </c>
      <c r="B82" s="1"/>
      <c r="C82" s="1"/>
      <c r="D82" s="1"/>
      <c r="E82" s="1"/>
      <c r="F82" s="1"/>
      <c r="G82" s="1"/>
      <c r="H82" s="1"/>
      <c r="I82" s="3"/>
      <c r="L82" s="1" t="s">
        <v>2</v>
      </c>
      <c r="M82" s="1"/>
      <c r="N82" s="1"/>
      <c r="O82" s="1"/>
      <c r="P82" s="1"/>
      <c r="Q82" s="1"/>
      <c r="R82" s="1"/>
      <c r="S82" s="1"/>
      <c r="T82" s="3"/>
    </row>
    <row r="83" spans="1:20" x14ac:dyDescent="0.2">
      <c r="A83" s="8">
        <f>AVERAGE(A76:A80)</f>
        <v>23.542354201359007</v>
      </c>
      <c r="B83" s="8">
        <f t="shared" ref="B83:H83" si="20">AVERAGE(B76:B80)</f>
        <v>34.728930466184217</v>
      </c>
      <c r="C83" s="8">
        <f t="shared" si="20"/>
        <v>42.73839098272348</v>
      </c>
      <c r="D83" s="8">
        <f t="shared" si="20"/>
        <v>53.963062820963977</v>
      </c>
      <c r="E83" s="8">
        <f t="shared" si="20"/>
        <v>6.5152183697547601</v>
      </c>
      <c r="F83" s="8">
        <f t="shared" si="20"/>
        <v>9.6157125824816028</v>
      </c>
      <c r="G83" s="8">
        <f t="shared" si="20"/>
        <v>12.079019551546139</v>
      </c>
      <c r="H83" s="8">
        <f>AVERAGE(H76:H80)</f>
        <v>14.145937134897753</v>
      </c>
      <c r="I83" s="35">
        <f>AVERAGE(I76:I80)</f>
        <v>4.2573146540369553</v>
      </c>
      <c r="L83" s="8">
        <f>AVERAGE(L76:L78)</f>
        <v>19.0307224228109</v>
      </c>
      <c r="M83" s="8">
        <f t="shared" ref="M83:S83" si="21">AVERAGE(M76:M78)</f>
        <v>26.835401125212361</v>
      </c>
      <c r="N83" s="8">
        <f t="shared" si="21"/>
        <v>28.953517982967938</v>
      </c>
      <c r="O83" s="8">
        <f t="shared" si="21"/>
        <v>42.412224481103159</v>
      </c>
      <c r="P83" s="8">
        <f t="shared" si="21"/>
        <v>16.846544493371152</v>
      </c>
      <c r="Q83" s="8">
        <f t="shared" si="21"/>
        <v>26.346132394896298</v>
      </c>
      <c r="R83" s="8">
        <f t="shared" si="21"/>
        <v>32.634171464960595</v>
      </c>
      <c r="S83" s="8">
        <f>AVERAGE(S76:S78)</f>
        <v>44.148107574305762</v>
      </c>
      <c r="T83" s="35">
        <f>AVERAGE(T76:T78)</f>
        <v>0.95318026972128467</v>
      </c>
    </row>
    <row r="84" spans="1:20" x14ac:dyDescent="0.2">
      <c r="A84" s="24" t="s">
        <v>3</v>
      </c>
      <c r="B84" s="24"/>
      <c r="C84" s="24"/>
      <c r="D84" s="24"/>
      <c r="E84" s="24"/>
      <c r="F84" s="24"/>
      <c r="G84" s="24"/>
      <c r="H84" s="24"/>
      <c r="I84" s="3"/>
      <c r="L84" s="24" t="s">
        <v>3</v>
      </c>
      <c r="M84" s="24"/>
      <c r="N84" s="24"/>
      <c r="O84" s="24"/>
      <c r="P84" s="24"/>
      <c r="Q84" s="24"/>
      <c r="R84" s="24"/>
      <c r="S84" s="24"/>
      <c r="T84" s="3"/>
    </row>
    <row r="85" spans="1:20" x14ac:dyDescent="0.2">
      <c r="A85" s="8">
        <f>STDEV(A76:A80)</f>
        <v>6.0871935114602351</v>
      </c>
      <c r="B85" s="8">
        <f t="shared" ref="B85:H85" si="22">STDEV(B76:B80)</f>
        <v>8.2624126470437886</v>
      </c>
      <c r="C85" s="8">
        <f t="shared" si="22"/>
        <v>9.1953226126237997</v>
      </c>
      <c r="D85" s="8">
        <f t="shared" si="22"/>
        <v>13.416291690185876</v>
      </c>
      <c r="E85" s="8">
        <f t="shared" si="22"/>
        <v>3.921037446439966</v>
      </c>
      <c r="F85" s="8">
        <f t="shared" si="22"/>
        <v>4.3842787203688394</v>
      </c>
      <c r="G85" s="8">
        <f t="shared" si="22"/>
        <v>5.8096447932915902</v>
      </c>
      <c r="H85" s="8">
        <f t="shared" si="22"/>
        <v>5.7112176202782488</v>
      </c>
      <c r="I85" s="35">
        <f>STDEV(I76:I80)</f>
        <v>1.5471747219452525</v>
      </c>
      <c r="L85" s="8">
        <f>STDEV(L76:L78)</f>
        <v>6.8496320529734005</v>
      </c>
      <c r="M85" s="8">
        <f t="shared" ref="M85:S85" si="23">STDEV(M76:M78)</f>
        <v>9.2922675138895823</v>
      </c>
      <c r="N85" s="8">
        <f t="shared" si="23"/>
        <v>11.429015407672406</v>
      </c>
      <c r="O85" s="8">
        <f t="shared" si="23"/>
        <v>10.090363035973875</v>
      </c>
      <c r="P85" s="8">
        <f t="shared" si="23"/>
        <v>8.725243690294505</v>
      </c>
      <c r="Q85" s="8">
        <f t="shared" si="23"/>
        <v>7.8745848510496534</v>
      </c>
      <c r="R85" s="8">
        <f t="shared" si="23"/>
        <v>8.6160659858162774</v>
      </c>
      <c r="S85" s="8">
        <f t="shared" si="23"/>
        <v>7.0597831655793533</v>
      </c>
      <c r="T85" s="35">
        <f>STDEV(T76:T78)</f>
        <v>7.0542470120234443E-2</v>
      </c>
    </row>
    <row r="88" spans="1:20" x14ac:dyDescent="0.2">
      <c r="A88" s="36" t="s">
        <v>33</v>
      </c>
      <c r="B88" s="36"/>
      <c r="C88" s="36"/>
      <c r="D88" s="36"/>
      <c r="E88" s="36"/>
      <c r="F88" s="36"/>
      <c r="G88" s="36"/>
      <c r="H88" s="36"/>
      <c r="L88" s="36" t="s">
        <v>34</v>
      </c>
      <c r="M88" s="36"/>
      <c r="N88" s="36"/>
      <c r="O88" s="36"/>
      <c r="P88" s="36"/>
      <c r="Q88" s="36"/>
      <c r="R88" s="36"/>
      <c r="S88" s="36"/>
    </row>
    <row r="89" spans="1:20" ht="34" x14ac:dyDescent="0.2">
      <c r="A89" s="2"/>
      <c r="C89" s="29" t="s">
        <v>18</v>
      </c>
      <c r="D89" s="29" t="s">
        <v>17</v>
      </c>
      <c r="E89" s="29" t="s">
        <v>25</v>
      </c>
      <c r="F89" s="29" t="s">
        <v>26</v>
      </c>
      <c r="G89" s="29" t="s">
        <v>27</v>
      </c>
      <c r="H89" s="29" t="s">
        <v>28</v>
      </c>
      <c r="L89" s="2"/>
      <c r="N89" s="29" t="s">
        <v>18</v>
      </c>
      <c r="O89" s="29" t="s">
        <v>17</v>
      </c>
      <c r="P89" s="29" t="s">
        <v>25</v>
      </c>
      <c r="Q89" s="29" t="s">
        <v>26</v>
      </c>
      <c r="R89" s="29" t="s">
        <v>27</v>
      </c>
      <c r="S89" s="29" t="s">
        <v>28</v>
      </c>
    </row>
    <row r="90" spans="1:20" x14ac:dyDescent="0.2">
      <c r="A90" s="30" t="s">
        <v>6</v>
      </c>
      <c r="B90" s="30"/>
      <c r="C90" s="3">
        <v>0.63900000000000001</v>
      </c>
      <c r="D90" s="3">
        <v>0.41899999999999998</v>
      </c>
      <c r="E90" s="3">
        <v>0.44</v>
      </c>
      <c r="F90" s="3">
        <v>0.80600000000000005</v>
      </c>
      <c r="G90" s="3">
        <v>0.35599999999999998</v>
      </c>
      <c r="H90" s="3">
        <v>0.54200000000000004</v>
      </c>
      <c r="L90" s="30" t="s">
        <v>6</v>
      </c>
      <c r="M90" s="30"/>
      <c r="N90" s="3">
        <v>9.2999999999999999E-2</v>
      </c>
      <c r="O90" s="3">
        <v>1</v>
      </c>
      <c r="P90" s="3">
        <v>0.81</v>
      </c>
      <c r="Q90" s="3">
        <v>0.56100000000000005</v>
      </c>
      <c r="R90" s="3">
        <v>0.90700000000000003</v>
      </c>
      <c r="S90" s="3">
        <v>0.39600000000000002</v>
      </c>
    </row>
    <row r="91" spans="1:20" x14ac:dyDescent="0.2">
      <c r="A91" s="30" t="s">
        <v>31</v>
      </c>
      <c r="B91" s="30"/>
      <c r="C91" s="3"/>
      <c r="D91" s="3">
        <v>4.0000000000000001E-3</v>
      </c>
      <c r="E91" s="3">
        <v>8.7999999999999995E-2</v>
      </c>
      <c r="F91" s="3">
        <v>1.2E-2</v>
      </c>
      <c r="G91" s="3">
        <v>1E-3</v>
      </c>
      <c r="H91" s="3">
        <v>2E-3</v>
      </c>
      <c r="L91" s="30" t="s">
        <v>31</v>
      </c>
      <c r="M91" s="30"/>
      <c r="N91" s="3">
        <v>0.374</v>
      </c>
      <c r="O91" s="3">
        <v>0.86299999999999999</v>
      </c>
      <c r="P91" s="3">
        <v>0.77600000000000002</v>
      </c>
      <c r="Q91" s="3">
        <v>0.28299999999999997</v>
      </c>
      <c r="R91" s="3">
        <v>0.96899999999999997</v>
      </c>
      <c r="S91" s="3">
        <v>0.77300000000000002</v>
      </c>
    </row>
    <row r="92" spans="1:20" x14ac:dyDescent="0.2">
      <c r="A92" s="31" t="s">
        <v>29</v>
      </c>
      <c r="B92" s="31"/>
      <c r="C92" s="3"/>
      <c r="D92" s="3">
        <v>1.2999999999999999E-2</v>
      </c>
      <c r="E92" s="3" t="s">
        <v>9</v>
      </c>
      <c r="F92" s="3" t="s">
        <v>9</v>
      </c>
      <c r="G92" s="3">
        <v>3.0000000000000001E-3</v>
      </c>
      <c r="H92" s="3">
        <v>5.0000000000000001E-3</v>
      </c>
      <c r="L92" s="31" t="s">
        <v>29</v>
      </c>
      <c r="M92" s="31"/>
      <c r="N92" s="3">
        <v>0.121</v>
      </c>
      <c r="O92" s="3">
        <v>0.42599999999999999</v>
      </c>
      <c r="P92" s="3">
        <v>0.47899999999999998</v>
      </c>
      <c r="Q92" s="3">
        <v>0.44900000000000001</v>
      </c>
      <c r="R92" s="3">
        <v>0.29899999999999999</v>
      </c>
      <c r="S92" s="3">
        <v>0.27200000000000002</v>
      </c>
    </row>
    <row r="93" spans="1:20" x14ac:dyDescent="0.2">
      <c r="A93" s="27"/>
      <c r="B93" s="27"/>
      <c r="C93" s="27"/>
      <c r="D93" s="27"/>
      <c r="E93" s="3"/>
      <c r="F93" s="30" t="s">
        <v>32</v>
      </c>
      <c r="G93" s="30"/>
      <c r="H93" s="3">
        <v>8.7999999999999995E-2</v>
      </c>
      <c r="L93" s="27"/>
      <c r="M93" s="27"/>
      <c r="N93" s="27"/>
      <c r="O93" s="27"/>
      <c r="P93" s="3"/>
      <c r="Q93" s="33"/>
      <c r="R93" s="33"/>
      <c r="S93" s="3"/>
    </row>
    <row r="94" spans="1:20" x14ac:dyDescent="0.2">
      <c r="C94" s="3"/>
      <c r="D94" s="3"/>
      <c r="E94" s="3"/>
      <c r="F94" s="30" t="s">
        <v>30</v>
      </c>
      <c r="G94" s="30"/>
      <c r="H94" s="3">
        <v>7.4999999999999997E-2</v>
      </c>
      <c r="N94" s="3"/>
      <c r="O94" s="3"/>
      <c r="P94" s="3"/>
      <c r="Q94" s="33"/>
      <c r="R94" s="33"/>
      <c r="S94" s="3"/>
    </row>
    <row r="95" spans="1:20" x14ac:dyDescent="0.2">
      <c r="H95" s="3"/>
    </row>
  </sheetData>
  <mergeCells count="70">
    <mergeCell ref="A91:B91"/>
    <mergeCell ref="L91:M91"/>
    <mergeCell ref="A92:B92"/>
    <mergeCell ref="L92:M92"/>
    <mergeCell ref="F93:G93"/>
    <mergeCell ref="F94:G94"/>
    <mergeCell ref="A84:H84"/>
    <mergeCell ref="L84:S84"/>
    <mergeCell ref="A88:H88"/>
    <mergeCell ref="L88:S88"/>
    <mergeCell ref="A90:B90"/>
    <mergeCell ref="L90:M90"/>
    <mergeCell ref="A74:D74"/>
    <mergeCell ref="E74:H74"/>
    <mergeCell ref="L74:O74"/>
    <mergeCell ref="P74:S74"/>
    <mergeCell ref="A82:H82"/>
    <mergeCell ref="L82:S82"/>
    <mergeCell ref="A68:H68"/>
    <mergeCell ref="L68:S68"/>
    <mergeCell ref="A70:H70"/>
    <mergeCell ref="L70:S70"/>
    <mergeCell ref="A73:H73"/>
    <mergeCell ref="L73:S73"/>
    <mergeCell ref="A56:H56"/>
    <mergeCell ref="L56:S56"/>
    <mergeCell ref="A59:H59"/>
    <mergeCell ref="L59:S59"/>
    <mergeCell ref="A60:D60"/>
    <mergeCell ref="E60:H60"/>
    <mergeCell ref="L60:O60"/>
    <mergeCell ref="P60:S60"/>
    <mergeCell ref="A44:D44"/>
    <mergeCell ref="E44:H44"/>
    <mergeCell ref="L44:O44"/>
    <mergeCell ref="P44:S44"/>
    <mergeCell ref="A54:H54"/>
    <mergeCell ref="L54:S54"/>
    <mergeCell ref="A38:H38"/>
    <mergeCell ref="L38:S38"/>
    <mergeCell ref="A40:H40"/>
    <mergeCell ref="L40:S40"/>
    <mergeCell ref="A43:H43"/>
    <mergeCell ref="L43:S43"/>
    <mergeCell ref="A24:H24"/>
    <mergeCell ref="L24:S24"/>
    <mergeCell ref="A27:H27"/>
    <mergeCell ref="L27:S27"/>
    <mergeCell ref="A28:D28"/>
    <mergeCell ref="E28:H28"/>
    <mergeCell ref="L28:O28"/>
    <mergeCell ref="P28:S28"/>
    <mergeCell ref="A16:D16"/>
    <mergeCell ref="E16:H16"/>
    <mergeCell ref="L16:O16"/>
    <mergeCell ref="P16:S16"/>
    <mergeCell ref="A22:H22"/>
    <mergeCell ref="L22:S22"/>
    <mergeCell ref="A10:H10"/>
    <mergeCell ref="L10:S10"/>
    <mergeCell ref="A12:H12"/>
    <mergeCell ref="L12:S12"/>
    <mergeCell ref="A15:H15"/>
    <mergeCell ref="L15:S15"/>
    <mergeCell ref="A1:H1"/>
    <mergeCell ref="L1:S1"/>
    <mergeCell ref="A2:D2"/>
    <mergeCell ref="E2:H2"/>
    <mergeCell ref="L2:O2"/>
    <mergeCell ref="P2:S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A558B-0AB9-984E-9C88-FBA54A49381E}">
  <dimension ref="A1:H21"/>
  <sheetViews>
    <sheetView workbookViewId="0">
      <selection activeCell="A21" sqref="A21"/>
    </sheetView>
  </sheetViews>
  <sheetFormatPr baseColWidth="10" defaultRowHeight="16" x14ac:dyDescent="0.2"/>
  <sheetData>
    <row r="1" spans="1:8" x14ac:dyDescent="0.2">
      <c r="A1" s="17" t="s">
        <v>51</v>
      </c>
      <c r="B1" s="17"/>
      <c r="D1" s="18" t="s">
        <v>52</v>
      </c>
      <c r="E1" s="18"/>
      <c r="G1" s="18" t="s">
        <v>4</v>
      </c>
      <c r="H1" s="18"/>
    </row>
    <row r="2" spans="1:8" x14ac:dyDescent="0.2">
      <c r="A2" s="11" t="s">
        <v>0</v>
      </c>
      <c r="B2" s="11" t="s">
        <v>1</v>
      </c>
      <c r="D2" s="11" t="s">
        <v>0</v>
      </c>
      <c r="E2" s="11" t="s">
        <v>1</v>
      </c>
      <c r="G2" s="11" t="s">
        <v>0</v>
      </c>
      <c r="H2" s="11" t="s">
        <v>1</v>
      </c>
    </row>
    <row r="3" spans="1:8" x14ac:dyDescent="0.2">
      <c r="A3" s="7">
        <v>44.7</v>
      </c>
      <c r="B3" s="7">
        <v>37.4</v>
      </c>
      <c r="D3" s="7">
        <v>14.2</v>
      </c>
      <c r="E3" s="7">
        <v>41.8</v>
      </c>
      <c r="G3" s="12">
        <f>A3/D3</f>
        <v>3.1478873239436624</v>
      </c>
      <c r="H3" s="12">
        <f>B3/E3</f>
        <v>0.89473684210526316</v>
      </c>
    </row>
    <row r="4" spans="1:8" x14ac:dyDescent="0.2">
      <c r="A4" s="7">
        <v>26.8</v>
      </c>
      <c r="B4" s="7">
        <v>35.200000000000003</v>
      </c>
      <c r="D4" s="7">
        <v>10.4</v>
      </c>
      <c r="E4" s="7">
        <v>29.3</v>
      </c>
      <c r="G4" s="12">
        <f t="shared" ref="G4:G7" si="0">A4/D4</f>
        <v>2.5769230769230771</v>
      </c>
      <c r="H4" s="12">
        <f t="shared" ref="H4:H9" si="1">B4/E4</f>
        <v>1.2013651877133107</v>
      </c>
    </row>
    <row r="5" spans="1:8" x14ac:dyDescent="0.2">
      <c r="A5" s="7">
        <v>26.8</v>
      </c>
      <c r="B5" s="7">
        <v>18.100000000000001</v>
      </c>
      <c r="D5" s="7">
        <v>15.8</v>
      </c>
      <c r="E5" s="7">
        <v>15.9</v>
      </c>
      <c r="G5" s="12">
        <f t="shared" si="0"/>
        <v>1.6962025316455696</v>
      </c>
      <c r="H5" s="12">
        <f t="shared" si="1"/>
        <v>1.1383647798742138</v>
      </c>
    </row>
    <row r="6" spans="1:8" x14ac:dyDescent="0.2">
      <c r="A6" s="7">
        <v>52.4</v>
      </c>
      <c r="B6" s="7">
        <v>13.1</v>
      </c>
      <c r="D6" s="7">
        <v>20.5</v>
      </c>
      <c r="E6" s="7">
        <v>22.4</v>
      </c>
      <c r="G6" s="12">
        <f t="shared" si="0"/>
        <v>2.5560975609756098</v>
      </c>
      <c r="H6" s="12">
        <f t="shared" si="1"/>
        <v>0.5848214285714286</v>
      </c>
    </row>
    <row r="7" spans="1:8" x14ac:dyDescent="0.2">
      <c r="A7" s="7">
        <v>51.2</v>
      </c>
      <c r="B7" s="7">
        <v>14.4</v>
      </c>
      <c r="D7" s="7">
        <v>19.7</v>
      </c>
      <c r="E7" s="7">
        <v>21.3</v>
      </c>
      <c r="G7" s="12">
        <f t="shared" si="0"/>
        <v>2.5989847715736043</v>
      </c>
      <c r="H7" s="12">
        <f t="shared" si="1"/>
        <v>0.676056338028169</v>
      </c>
    </row>
    <row r="8" spans="1:8" x14ac:dyDescent="0.2">
      <c r="A8" s="7">
        <v>57.5</v>
      </c>
      <c r="B8" s="7">
        <v>24.5</v>
      </c>
      <c r="D8" s="7">
        <v>28.2</v>
      </c>
      <c r="E8" s="7">
        <v>31.9</v>
      </c>
      <c r="G8" s="12">
        <f>A8/D8</f>
        <v>2.0390070921985815</v>
      </c>
      <c r="H8" s="12">
        <f t="shared" si="1"/>
        <v>0.76802507836990597</v>
      </c>
    </row>
    <row r="9" spans="1:8" x14ac:dyDescent="0.2">
      <c r="A9" s="8"/>
      <c r="B9" s="7">
        <v>6.2</v>
      </c>
      <c r="D9" s="7"/>
      <c r="E9" s="7">
        <v>21.1</v>
      </c>
      <c r="G9" s="12"/>
      <c r="H9" s="12">
        <f t="shared" si="1"/>
        <v>0.29383886255924169</v>
      </c>
    </row>
    <row r="10" spans="1:8" x14ac:dyDescent="0.2">
      <c r="A10" s="8"/>
      <c r="B10" s="7"/>
      <c r="D10" s="7"/>
      <c r="E10" s="7"/>
      <c r="G10" s="12"/>
      <c r="H10" s="12"/>
    </row>
    <row r="11" spans="1:8" x14ac:dyDescent="0.2">
      <c r="A11" s="3"/>
      <c r="B11" s="3"/>
    </row>
    <row r="12" spans="1:8" x14ac:dyDescent="0.2">
      <c r="A12" s="1" t="s">
        <v>2</v>
      </c>
      <c r="B12" s="1"/>
      <c r="D12" s="1" t="s">
        <v>2</v>
      </c>
      <c r="E12" s="1"/>
      <c r="G12" s="1" t="s">
        <v>2</v>
      </c>
      <c r="H12" s="1"/>
    </row>
    <row r="13" spans="1:8" x14ac:dyDescent="0.2">
      <c r="A13" s="8">
        <f>AVERAGE(A3:A8)</f>
        <v>43.233333333333327</v>
      </c>
      <c r="B13" s="8">
        <f>AVERAGE(B3:B10)</f>
        <v>21.271428571428569</v>
      </c>
      <c r="D13" s="8">
        <f>AVERAGE(D3:D8)</f>
        <v>18.133333333333336</v>
      </c>
      <c r="E13" s="8">
        <f>AVERAGE(E3:E10)</f>
        <v>26.242857142857144</v>
      </c>
      <c r="G13" s="8">
        <f>AVERAGE(G3:G8)</f>
        <v>2.4358503928766839</v>
      </c>
      <c r="H13" s="8">
        <f>AVERAGE(H3:H10)</f>
        <v>0.79388693103164765</v>
      </c>
    </row>
    <row r="14" spans="1:8" x14ac:dyDescent="0.2">
      <c r="A14" s="1" t="s">
        <v>3</v>
      </c>
      <c r="B14" s="1"/>
      <c r="D14" s="1" t="s">
        <v>3</v>
      </c>
      <c r="E14" s="1"/>
      <c r="G14" s="1" t="s">
        <v>3</v>
      </c>
      <c r="H14" s="1"/>
    </row>
    <row r="15" spans="1:8" x14ac:dyDescent="0.2">
      <c r="A15" s="10">
        <f>STDEV(A3:A8)</f>
        <v>13.366325847691554</v>
      </c>
      <c r="B15" s="10">
        <f>STDEV(B3:B10)</f>
        <v>11.660147838644583</v>
      </c>
      <c r="D15" s="10">
        <f>STDEV(D3:D8)</f>
        <v>6.1662522383265026</v>
      </c>
      <c r="E15" s="10">
        <f>STDEV(E3:E10)</f>
        <v>8.7177705756416568</v>
      </c>
      <c r="G15" s="10">
        <f>STDEV(G3:G8)</f>
        <v>0.50448664288617762</v>
      </c>
      <c r="H15" s="10">
        <f>STDEV(H3:H10)</f>
        <v>0.31706559829885445</v>
      </c>
    </row>
    <row r="17" spans="1:8" x14ac:dyDescent="0.2">
      <c r="A17" s="38" t="s">
        <v>5</v>
      </c>
      <c r="B17" s="38"/>
      <c r="C17" s="38"/>
      <c r="D17" s="38"/>
      <c r="E17" s="38"/>
      <c r="F17" s="38"/>
      <c r="G17" s="38"/>
      <c r="H17" s="38"/>
    </row>
    <row r="18" spans="1:8" x14ac:dyDescent="0.2">
      <c r="A18" s="13" t="s">
        <v>6</v>
      </c>
      <c r="B18" s="13"/>
      <c r="C18" s="3"/>
      <c r="D18" s="13" t="s">
        <v>6</v>
      </c>
      <c r="E18" s="13"/>
      <c r="F18" s="3"/>
      <c r="G18" s="13" t="s">
        <v>6</v>
      </c>
      <c r="H18" s="13"/>
    </row>
    <row r="19" spans="1:8" x14ac:dyDescent="0.2">
      <c r="A19" s="7">
        <v>0.14799999999999999</v>
      </c>
      <c r="B19" s="7">
        <v>0.56200000000000006</v>
      </c>
      <c r="C19" s="7"/>
      <c r="D19" s="7">
        <v>0.871</v>
      </c>
      <c r="E19" s="7">
        <v>0.51100000000000001</v>
      </c>
      <c r="F19" s="7"/>
      <c r="G19" s="7">
        <v>0.63600000000000001</v>
      </c>
      <c r="H19" s="7">
        <v>0.76300000000000001</v>
      </c>
    </row>
    <row r="20" spans="1:8" x14ac:dyDescent="0.2">
      <c r="A20" s="14" t="s">
        <v>7</v>
      </c>
      <c r="B20" s="5">
        <v>0.65700000000000003</v>
      </c>
      <c r="C20" s="3"/>
      <c r="D20" s="14" t="s">
        <v>7</v>
      </c>
      <c r="E20" s="5">
        <v>0.33400000000000002</v>
      </c>
      <c r="F20" s="3"/>
      <c r="G20" s="14" t="s">
        <v>7</v>
      </c>
      <c r="H20" s="5">
        <v>0.63</v>
      </c>
    </row>
    <row r="21" spans="1:8" x14ac:dyDescent="0.2">
      <c r="A21" s="14" t="s">
        <v>8</v>
      </c>
      <c r="B21" s="5">
        <v>4.0000000000000001E-3</v>
      </c>
      <c r="C21" s="3"/>
      <c r="D21" s="14" t="s">
        <v>8</v>
      </c>
      <c r="E21" s="5">
        <v>4.2000000000000003E-2</v>
      </c>
      <c r="F21" s="3"/>
      <c r="G21" s="14" t="s">
        <v>8</v>
      </c>
      <c r="H21" s="5" t="s">
        <v>9</v>
      </c>
    </row>
  </sheetData>
  <mergeCells count="13">
    <mergeCell ref="A14:B14"/>
    <mergeCell ref="D14:E14"/>
    <mergeCell ref="G14:H14"/>
    <mergeCell ref="A17:H17"/>
    <mergeCell ref="A18:B18"/>
    <mergeCell ref="D18:E18"/>
    <mergeCell ref="G18:H18"/>
    <mergeCell ref="A1:B1"/>
    <mergeCell ref="D1:E1"/>
    <mergeCell ref="G1:H1"/>
    <mergeCell ref="A12:B12"/>
    <mergeCell ref="D12:E12"/>
    <mergeCell ref="G12:H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6BE9B-FB59-554D-AA6E-335551555940}">
  <dimension ref="A1:H22"/>
  <sheetViews>
    <sheetView workbookViewId="0">
      <selection activeCell="B10" sqref="B10"/>
    </sheetView>
  </sheetViews>
  <sheetFormatPr baseColWidth="10" defaultRowHeight="16" x14ac:dyDescent="0.2"/>
  <cols>
    <col min="7" max="7" width="11.33203125" customWidth="1"/>
    <col min="8" max="8" width="11" customWidth="1"/>
  </cols>
  <sheetData>
    <row r="1" spans="1:8" x14ac:dyDescent="0.2">
      <c r="A1" s="15" t="s">
        <v>51</v>
      </c>
      <c r="B1" s="15"/>
      <c r="D1" s="16" t="s">
        <v>52</v>
      </c>
      <c r="E1" s="16"/>
      <c r="G1" s="16" t="s">
        <v>4</v>
      </c>
      <c r="H1" s="16"/>
    </row>
    <row r="2" spans="1:8" x14ac:dyDescent="0.2">
      <c r="A2" s="11" t="s">
        <v>0</v>
      </c>
      <c r="B2" s="11" t="s">
        <v>1</v>
      </c>
      <c r="D2" s="11" t="s">
        <v>0</v>
      </c>
      <c r="E2" s="11" t="s">
        <v>1</v>
      </c>
      <c r="G2" s="11" t="s">
        <v>0</v>
      </c>
      <c r="H2" s="11" t="s">
        <v>1</v>
      </c>
    </row>
    <row r="3" spans="1:8" x14ac:dyDescent="0.2">
      <c r="A3" s="7">
        <v>173.24315999999999</v>
      </c>
      <c r="B3" s="7">
        <v>48.875050000000002</v>
      </c>
      <c r="D3" s="7">
        <v>105.74603999999999</v>
      </c>
      <c r="E3" s="7">
        <v>92.191119999999998</v>
      </c>
      <c r="G3" s="12">
        <f>A3/D3</f>
        <v>1.6382945403912998</v>
      </c>
      <c r="H3" s="12">
        <f>B3/E3</f>
        <v>0.53014921610671395</v>
      </c>
    </row>
    <row r="4" spans="1:8" x14ac:dyDescent="0.2">
      <c r="A4" s="7">
        <v>62.906799999999997</v>
      </c>
      <c r="B4" s="7">
        <v>15.029310000000001</v>
      </c>
      <c r="D4" s="7">
        <v>74.658519999999996</v>
      </c>
      <c r="E4" s="7">
        <v>178.54646</v>
      </c>
      <c r="G4" s="12">
        <f t="shared" ref="G4:G8" si="0">A4/D4</f>
        <v>0.84259371870752331</v>
      </c>
      <c r="H4" s="12">
        <f t="shared" ref="H4:H10" si="1">B4/E4</f>
        <v>8.4175905811854246E-2</v>
      </c>
    </row>
    <row r="5" spans="1:8" x14ac:dyDescent="0.2">
      <c r="A5" s="7">
        <v>67.902199999999993</v>
      </c>
      <c r="B5" s="7">
        <v>56.484529999999999</v>
      </c>
      <c r="D5" s="7">
        <v>76.604699999999994</v>
      </c>
      <c r="E5" s="7">
        <v>110.76306</v>
      </c>
      <c r="G5" s="12">
        <f t="shared" si="0"/>
        <v>0.88639730982563736</v>
      </c>
      <c r="H5" s="12">
        <f t="shared" si="1"/>
        <v>0.50995819364325978</v>
      </c>
    </row>
    <row r="6" spans="1:8" x14ac:dyDescent="0.2">
      <c r="A6" s="7">
        <v>99.02664</v>
      </c>
      <c r="B6" s="7">
        <v>17.974139999999998</v>
      </c>
      <c r="D6" s="7">
        <v>61.986660000000001</v>
      </c>
      <c r="E6" s="7">
        <v>83.725149999999999</v>
      </c>
      <c r="G6" s="12">
        <f t="shared" si="0"/>
        <v>1.5975476013710046</v>
      </c>
      <c r="H6" s="12">
        <f t="shared" si="1"/>
        <v>0.21468029618340484</v>
      </c>
    </row>
    <row r="7" spans="1:8" x14ac:dyDescent="0.2">
      <c r="A7" s="7">
        <v>332.46956</v>
      </c>
      <c r="B7" s="7">
        <v>50.128540000000001</v>
      </c>
      <c r="D7" s="7">
        <v>142.40555000000001</v>
      </c>
      <c r="E7" s="7">
        <v>120.54428</v>
      </c>
      <c r="G7" s="12">
        <f t="shared" si="0"/>
        <v>2.3346671530709302</v>
      </c>
      <c r="H7" s="12">
        <f t="shared" si="1"/>
        <v>0.4158516687809658</v>
      </c>
    </row>
    <row r="8" spans="1:8" x14ac:dyDescent="0.2">
      <c r="A8" s="7">
        <v>205.42993999999999</v>
      </c>
      <c r="B8" s="7">
        <v>45.390389999999996</v>
      </c>
      <c r="D8" s="7">
        <v>101.82232</v>
      </c>
      <c r="E8" s="7">
        <v>128.63003</v>
      </c>
      <c r="G8" s="12">
        <f t="shared" si="0"/>
        <v>2.0175334838176933</v>
      </c>
      <c r="H8" s="12">
        <f t="shared" si="1"/>
        <v>0.35287552992096788</v>
      </c>
    </row>
    <row r="9" spans="1:8" x14ac:dyDescent="0.2">
      <c r="A9" s="8"/>
      <c r="B9" s="7">
        <v>74.833550000000002</v>
      </c>
      <c r="D9" s="7"/>
      <c r="E9" s="7">
        <v>197.68629000000001</v>
      </c>
      <c r="G9" s="12"/>
      <c r="H9" s="12">
        <f t="shared" si="1"/>
        <v>0.37854698977860324</v>
      </c>
    </row>
    <row r="10" spans="1:8" x14ac:dyDescent="0.2">
      <c r="A10" s="8"/>
      <c r="B10" s="7">
        <v>49.877220000000001</v>
      </c>
      <c r="D10" s="7"/>
      <c r="E10" s="7">
        <v>119.61207</v>
      </c>
      <c r="G10" s="12"/>
      <c r="H10" s="12">
        <f t="shared" si="1"/>
        <v>0.41699152936655975</v>
      </c>
    </row>
    <row r="11" spans="1:8" x14ac:dyDescent="0.2">
      <c r="A11" s="3"/>
      <c r="B11" s="3"/>
    </row>
    <row r="12" spans="1:8" x14ac:dyDescent="0.2">
      <c r="A12" s="1" t="s">
        <v>2</v>
      </c>
      <c r="B12" s="1"/>
      <c r="D12" s="1" t="s">
        <v>2</v>
      </c>
      <c r="E12" s="1"/>
      <c r="G12" s="1" t="s">
        <v>2</v>
      </c>
      <c r="H12" s="1"/>
    </row>
    <row r="13" spans="1:8" x14ac:dyDescent="0.2">
      <c r="A13" s="8">
        <f>AVERAGE(A3:A8)</f>
        <v>156.82971666666666</v>
      </c>
      <c r="B13" s="8">
        <f>AVERAGE(B3:B10)</f>
        <v>44.824091250000002</v>
      </c>
      <c r="D13" s="8">
        <f>AVERAGE(D3:D8)</f>
        <v>93.870631666666668</v>
      </c>
      <c r="E13" s="8">
        <f>AVERAGE(E3:E10)</f>
        <v>128.96230749999998</v>
      </c>
      <c r="G13" s="8">
        <f>AVERAGE(G3:G8)</f>
        <v>1.5528389678640149</v>
      </c>
      <c r="H13" s="8">
        <f>AVERAGE(H3:H10)</f>
        <v>0.36290366619904119</v>
      </c>
    </row>
    <row r="14" spans="1:8" x14ac:dyDescent="0.2">
      <c r="A14" s="1" t="s">
        <v>3</v>
      </c>
      <c r="B14" s="1"/>
      <c r="D14" s="1" t="s">
        <v>3</v>
      </c>
      <c r="E14" s="1"/>
      <c r="G14" s="1" t="s">
        <v>3</v>
      </c>
      <c r="H14" s="1"/>
    </row>
    <row r="15" spans="1:8" x14ac:dyDescent="0.2">
      <c r="A15" s="10">
        <f>STDEV(A3:A8)</f>
        <v>103.49062814001152</v>
      </c>
      <c r="B15" s="10">
        <f>STDEV(B3:B10)</f>
        <v>19.696209083936814</v>
      </c>
      <c r="D15" s="10">
        <f>STDEV(D3:D8)</f>
        <v>29.133136625871508</v>
      </c>
      <c r="E15" s="10">
        <f>STDEV(E3:E10)</f>
        <v>39.76665463289568</v>
      </c>
      <c r="G15" s="10">
        <f>STDEV(G3:G8)</f>
        <v>0.59750993609239589</v>
      </c>
      <c r="H15" s="10">
        <f>STDEV(H3:H10)</f>
        <v>0.14896294114610312</v>
      </c>
    </row>
    <row r="17" spans="1:8" x14ac:dyDescent="0.2">
      <c r="A17" s="37" t="s">
        <v>5</v>
      </c>
      <c r="B17" s="37"/>
      <c r="C17" s="37"/>
      <c r="D17" s="37"/>
      <c r="E17" s="37"/>
      <c r="F17" s="37"/>
      <c r="G17" s="37"/>
      <c r="H17" s="37"/>
    </row>
    <row r="18" spans="1:8" x14ac:dyDescent="0.2">
      <c r="A18" s="13" t="s">
        <v>6</v>
      </c>
      <c r="B18" s="13"/>
      <c r="C18" s="3"/>
      <c r="D18" s="13" t="s">
        <v>6</v>
      </c>
      <c r="E18" s="13"/>
      <c r="F18" s="3"/>
      <c r="G18" s="13" t="s">
        <v>6</v>
      </c>
      <c r="H18" s="13"/>
    </row>
    <row r="19" spans="1:8" x14ac:dyDescent="0.2">
      <c r="A19" s="7">
        <v>0.32400000000000001</v>
      </c>
      <c r="B19" s="7">
        <v>0.252</v>
      </c>
      <c r="C19" s="7"/>
      <c r="D19" s="7">
        <v>0.56899999999999995</v>
      </c>
      <c r="E19" s="7">
        <v>0.253</v>
      </c>
      <c r="F19" s="7"/>
      <c r="G19" s="7">
        <v>0.623</v>
      </c>
      <c r="H19" s="7">
        <v>0.372</v>
      </c>
    </row>
    <row r="20" spans="1:8" x14ac:dyDescent="0.2">
      <c r="A20" s="14" t="s">
        <v>7</v>
      </c>
      <c r="B20" s="5">
        <v>6.0000000000000001E-3</v>
      </c>
      <c r="C20" s="3"/>
      <c r="D20" s="14" t="s">
        <v>7</v>
      </c>
      <c r="E20" s="5">
        <v>0.54800000000000004</v>
      </c>
      <c r="F20" s="3"/>
      <c r="G20" s="14" t="s">
        <v>7</v>
      </c>
      <c r="H20" s="5">
        <v>7.0000000000000001E-3</v>
      </c>
    </row>
    <row r="21" spans="1:8" x14ac:dyDescent="0.2">
      <c r="A21" s="14" t="s">
        <v>8</v>
      </c>
      <c r="B21" s="5">
        <v>2.1999999999999999E-2</v>
      </c>
      <c r="C21" s="3"/>
      <c r="D21" s="14" t="s">
        <v>8</v>
      </c>
      <c r="E21" s="5">
        <v>4.5999999999999999E-2</v>
      </c>
      <c r="F21" s="3"/>
      <c r="G21" s="14" t="s">
        <v>8</v>
      </c>
      <c r="H21" s="5">
        <v>1.2E-2</v>
      </c>
    </row>
    <row r="22" spans="1:8" x14ac:dyDescent="0.2">
      <c r="E22" s="7"/>
    </row>
  </sheetData>
  <mergeCells count="13">
    <mergeCell ref="G1:H1"/>
    <mergeCell ref="G12:H12"/>
    <mergeCell ref="G14:H14"/>
    <mergeCell ref="A17:H17"/>
    <mergeCell ref="A18:B18"/>
    <mergeCell ref="D18:E18"/>
    <mergeCell ref="G18:H18"/>
    <mergeCell ref="A1:B1"/>
    <mergeCell ref="A12:B12"/>
    <mergeCell ref="A14:B14"/>
    <mergeCell ref="D1:E1"/>
    <mergeCell ref="D12:E12"/>
    <mergeCell ref="D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Fig.1, Table 1</vt:lpstr>
      <vt:lpstr>Fig.2, Table 2</vt:lpstr>
      <vt:lpstr>Fig.3</vt:lpstr>
      <vt:lpstr>Fig.4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Laura</cp:lastModifiedBy>
  <dcterms:created xsi:type="dcterms:W3CDTF">2025-12-10T07:51:01Z</dcterms:created>
  <dcterms:modified xsi:type="dcterms:W3CDTF">2025-12-10T11:26:34Z</dcterms:modified>
</cp:coreProperties>
</file>